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151" windowWidth="16258" windowHeight="836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<sst xmlns="http://schemas.openxmlformats.org/spreadsheetml/2006/main" count="91" uniqueCount="57">
  <si>
    <t xml:space="preserve">   ОТЧЕТ </t>
  </si>
  <si>
    <t>Наименование показателя</t>
  </si>
  <si>
    <t>Код  строки</t>
  </si>
  <si>
    <t>В С Е Г О</t>
  </si>
  <si>
    <t>2</t>
  </si>
  <si>
    <t>010</t>
  </si>
  <si>
    <t>020</t>
  </si>
  <si>
    <t>Заработная плата лиц, замещающих должности, не являющиеся должностями муниципальной службы</t>
  </si>
  <si>
    <t>030</t>
  </si>
  <si>
    <t>040</t>
  </si>
  <si>
    <t>050</t>
  </si>
  <si>
    <t>070</t>
  </si>
  <si>
    <t>080</t>
  </si>
  <si>
    <t>О РАСХОДАХ И ЧИСЛЕННОСТИ РАБОТНИКОВ  ОРГАНОВ МЕСТНОГО САМОУПРАВЛЕНИЯ, ИЗБИРАТЕЛЬНЫХ КОМИССИЙ МУНИЦИПАЛЬНЫХ ОБРАЗОВАНИЙ ЕРМАКОВСКОГО РАЙОНА</t>
  </si>
  <si>
    <t>численность</t>
  </si>
  <si>
    <t>исполнено за отчетный период</t>
  </si>
  <si>
    <t>Заработная плата лиц, замещающих муниципальные должности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</si>
  <si>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</si>
  <si>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</si>
  <si>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</si>
  <si>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</si>
  <si>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</si>
  <si>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</si>
  <si>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</si>
  <si>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</si>
  <si>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</si>
  <si>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</si>
  <si>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</si>
  <si>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</si>
  <si>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</si>
  <si>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</si>
  <si>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</si>
  <si>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</si>
  <si>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060</t>
  </si>
  <si>
    <t>Глава муниципального образования</t>
  </si>
  <si>
    <t xml:space="preserve">Центральный аппрат представительного органа муниципально образования </t>
  </si>
  <si>
    <t xml:space="preserve">Центральный аппарат органов местного свмооуправления </t>
  </si>
  <si>
    <t xml:space="preserve">Осуществление государственных полномочий по созданию и обеспечению деятельности комиссий по делам несовершеннолетних и защите их прав </t>
  </si>
  <si>
    <t xml:space="preserve">Осуществление первичного воинского учета на территориях, где отсутствуют военные комиссариаты </t>
  </si>
  <si>
    <t>Центральный аппарат органов местного самоуправления в области сельского хозяйства</t>
  </si>
  <si>
    <t xml:space="preserve">Центральный аппарат органов местного самоуправления в области образования </t>
  </si>
  <si>
    <t>Центральный аппарат органов местного самоуправления в области культуры</t>
  </si>
  <si>
    <t>Прочие выплаты на содержание органа местного самоуправления, избирательной комиссии муниципального образования</t>
  </si>
  <si>
    <t>Председатель представительного органа муниципального образования</t>
  </si>
  <si>
    <t xml:space="preserve">исполнено за отчетный период - тыс. рублей  </t>
  </si>
  <si>
    <t xml:space="preserve">численность - человек </t>
  </si>
  <si>
    <t>Организация и осуществление деятельности по опеке и попечительству в отношении совершеннолетних граждан, а также в сфере патронажа</t>
  </si>
  <si>
    <t>Выполнено за отчетный период</t>
  </si>
  <si>
    <t>Контрольно-счетный орган местного самоуправления</t>
  </si>
  <si>
    <t>Центральный аппарат органов финансового (финансово-бюджетного) надзора органов местного самоуправления</t>
  </si>
  <si>
    <t>Руководитель контрольно-счетной палаты муниципального образованитя</t>
  </si>
  <si>
    <t>Заработная плата лиц, замещающих должности муниципальной службы</t>
  </si>
  <si>
    <t>Заработная плата работников органа местного самоуправления, избирательной комиссии муниципального образования, переведенных на новые системы оплаты труда</t>
  </si>
  <si>
    <t>Итого расходов на заработную плату  работников органа местного самоуправления, избирательной комиссии муниципального образования</t>
  </si>
  <si>
    <t>Другие расходы на содержание органа местного самоуправления, избирательной комиссии муниципального образования</t>
  </si>
  <si>
    <t xml:space="preserve">ВСЕГО расходов на содержание органа местного самоуправления, избирательной комиссии муниципального образования                                                                                                                                                                         </t>
  </si>
  <si>
    <r>
      <t>на 1 января 2024</t>
    </r>
    <r>
      <rPr>
        <b/>
        <sz val="11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</si>
</sst>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6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49" fontId="9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9" fontId="2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8" fillId="0" borderId="25" xfId="0" applyFont="1" applyFill="1" applyBorder="1" applyAlignment="1">
      <alignment vertical="top" wrapText="1"/>
    </xf>
    <xf numFmtId="0" fontId="8" fillId="0" borderId="26" xfId="0" applyFont="1" applyFill="1" applyBorder="1" applyAlignment="1">
      <alignment vertical="top" wrapText="1"/>
    </xf>
    <xf numFmtId="0" fontId="8" fillId="0" borderId="27" xfId="0" applyFont="1" applyFill="1" applyBorder="1" applyAlignment="1">
      <alignment vertical="top" wrapText="1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26"/>
  <sheetViews>
    <sheetView tabSelected="1" view="pageBreakPreview" zoomScale="110" zoomScaleSheetLayoutView="110" zoomScalePageLayoutView="0" workbookViewId="0" topLeftCell="A8">
      <pane xSplit="4" ySplit="3" topLeftCell="E11" activePane="bottomRight" state="frozen"/>
      <selection pane="topLeft" activeCell="A8" sqref="A8"/>
      <selection pane="topRight" activeCell="E8" sqref="E8"/>
      <selection pane="bottomLeft" activeCell="A11" sqref="A11"/>
      <selection pane="bottomRight" activeCell="D12" sqref="D12"/>
    </sheetView>
  </sheetViews>
  <sheetFormatPr defaultColWidth="9.125" defaultRowHeight="12.75"/>
  <cols>
    <col min="1" max="1" width="29.00390625" style="12" customWidth="1"/>
    <col min="2" max="2" width="6.375" style="13" customWidth="1"/>
    <col min="3" max="3" width="6.125" style="13" customWidth="1"/>
    <col min="4" max="4" width="8.50390625" style="14" customWidth="1"/>
    <col min="5" max="5" width="5.875" style="14" customWidth="1"/>
    <col min="6" max="6" width="7.125" style="14" customWidth="1"/>
    <col min="7" max="7" width="6.125" style="14" customWidth="1"/>
    <col min="8" max="8" width="7.125" style="14" customWidth="1"/>
    <col min="9" max="9" width="6.375" style="14" customWidth="1"/>
    <col min="10" max="10" width="7.125" style="14" customWidth="1"/>
    <col min="11" max="11" width="6.00390625" style="14" customWidth="1"/>
    <col min="12" max="12" width="7.875" style="14" bestFit="1" customWidth="1"/>
    <col min="13" max="13" width="6.00390625" style="14" customWidth="1"/>
    <col min="14" max="14" width="8.375" style="14" customWidth="1"/>
    <col min="15" max="15" width="6.00390625" style="14" customWidth="1"/>
    <col min="16" max="16" width="8.375" style="14" customWidth="1"/>
    <col min="17" max="17" width="6.00390625" style="14" customWidth="1"/>
    <col min="18" max="18" width="8.375" style="14" customWidth="1"/>
    <col min="19" max="19" width="6.375" style="14" customWidth="1"/>
    <col min="20" max="20" width="7.125" style="14" customWidth="1"/>
    <col min="21" max="21" width="5.875" style="14" customWidth="1"/>
    <col min="22" max="22" width="7.875" style="14" customWidth="1"/>
    <col min="23" max="23" width="6.00390625" style="14" customWidth="1"/>
    <col min="24" max="24" width="7.625" style="14" customWidth="1"/>
    <col min="25" max="25" width="5.375" style="14" customWidth="1"/>
    <col min="26" max="26" width="7.50390625" style="14" customWidth="1"/>
    <col min="27" max="27" width="5.50390625" style="14" customWidth="1"/>
    <col min="28" max="28" width="7.875" style="14" customWidth="1"/>
    <col min="29" max="29" width="5.625" style="14" customWidth="1"/>
    <col min="30" max="30" width="8.125" style="14" customWidth="1"/>
    <col min="31" max="16384" width="9.125" style="14" customWidth="1"/>
  </cols>
  <sheetData>
    <row r="1" spans="1:31" s="3" customFormat="1" ht="15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6"/>
    </row>
    <row r="2" spans="1:31" s="3" customFormat="1" ht="15.75" customHeight="1">
      <c r="A2" s="61" t="s">
        <v>13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4"/>
    </row>
    <row r="3" spans="1:30" s="3" customFormat="1" ht="15.75" customHeight="1" hidden="1">
      <c r="A3" s="62"/>
      <c r="B3" s="62"/>
      <c r="C3" s="62"/>
      <c r="D3" s="62"/>
      <c r="E3" s="62"/>
      <c r="F3" s="62"/>
      <c r="G3" s="62"/>
      <c r="H3" s="62"/>
      <c r="I3" s="62"/>
      <c r="J3" s="5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/>
      <c r="X3" s="18"/>
      <c r="Y3" s="17"/>
      <c r="Z3" s="18"/>
      <c r="AA3" s="17"/>
      <c r="AB3" s="18"/>
      <c r="AC3" s="17"/>
      <c r="AD3" s="18"/>
    </row>
    <row r="4" spans="1:30" s="3" customFormat="1" ht="15" customHeight="1">
      <c r="A4" s="63" t="s">
        <v>56</v>
      </c>
      <c r="B4" s="63"/>
      <c r="C4" s="63"/>
      <c r="D4" s="63"/>
      <c r="E4" s="63"/>
      <c r="F4" s="63"/>
      <c r="G4" s="63"/>
      <c r="H4" s="63"/>
      <c r="I4" s="63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  <c r="AC4" s="19"/>
      <c r="AD4" s="20"/>
    </row>
    <row r="5" spans="1:31" s="24" customFormat="1" ht="12" customHeight="1">
      <c r="A5" s="64" t="s">
        <v>44</v>
      </c>
      <c r="B5" s="64"/>
      <c r="C5" s="64"/>
      <c r="E5" s="27"/>
      <c r="F5" s="28"/>
      <c r="G5" s="27"/>
      <c r="H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27"/>
      <c r="V5" s="28"/>
      <c r="W5" s="27"/>
      <c r="X5" s="28"/>
      <c r="Y5" s="27"/>
      <c r="Z5" s="28"/>
      <c r="AA5" s="27"/>
      <c r="AB5" s="28"/>
      <c r="AC5" s="27"/>
      <c r="AD5" s="28"/>
      <c r="AE5" s="28"/>
    </row>
    <row r="6" spans="1:31" s="24" customFormat="1" ht="15" customHeight="1" thickBot="1">
      <c r="A6" s="24" t="s">
        <v>45</v>
      </c>
      <c r="B6" s="56"/>
      <c r="C6" s="56"/>
      <c r="E6" s="27"/>
      <c r="F6" s="28"/>
      <c r="G6" s="27"/>
      <c r="H6" s="28"/>
      <c r="K6" s="27"/>
      <c r="L6" s="28"/>
      <c r="M6" s="27"/>
      <c r="N6" s="28"/>
      <c r="O6" s="27"/>
      <c r="P6" s="28"/>
      <c r="Q6" s="27"/>
      <c r="R6" s="28"/>
      <c r="S6" s="27"/>
      <c r="T6" s="28"/>
      <c r="U6" s="27"/>
      <c r="V6" s="28"/>
      <c r="W6" s="27"/>
      <c r="X6" s="28"/>
      <c r="Y6" s="27"/>
      <c r="Z6" s="28"/>
      <c r="AA6" s="27"/>
      <c r="AB6" s="28"/>
      <c r="AC6" s="27"/>
      <c r="AD6" s="28"/>
      <c r="AE6" s="28"/>
    </row>
    <row r="7" spans="1:30" s="15" customFormat="1" ht="10.5">
      <c r="A7" s="65" t="s">
        <v>1</v>
      </c>
      <c r="B7" s="58" t="s">
        <v>2</v>
      </c>
      <c r="C7" s="49" t="s">
        <v>3</v>
      </c>
      <c r="D7" s="50"/>
      <c r="E7" s="53" t="s">
        <v>47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5"/>
    </row>
    <row r="8" spans="1:32" ht="107.25" customHeight="1">
      <c r="A8" s="66"/>
      <c r="B8" s="59"/>
      <c r="C8" s="51"/>
      <c r="D8" s="52"/>
      <c r="E8" s="46" t="s">
        <v>34</v>
      </c>
      <c r="F8" s="48"/>
      <c r="G8" s="46" t="s">
        <v>43</v>
      </c>
      <c r="H8" s="48"/>
      <c r="I8" s="57" t="s">
        <v>35</v>
      </c>
      <c r="J8" s="57"/>
      <c r="K8" s="46" t="s">
        <v>36</v>
      </c>
      <c r="L8" s="48"/>
      <c r="M8" s="46" t="s">
        <v>49</v>
      </c>
      <c r="N8" s="48"/>
      <c r="O8" s="46" t="s">
        <v>48</v>
      </c>
      <c r="P8" s="48"/>
      <c r="Q8" s="46" t="s">
        <v>50</v>
      </c>
      <c r="R8" s="48"/>
      <c r="S8" s="46" t="s">
        <v>37</v>
      </c>
      <c r="T8" s="48"/>
      <c r="U8" s="46" t="s">
        <v>38</v>
      </c>
      <c r="V8" s="48"/>
      <c r="W8" s="46" t="s">
        <v>39</v>
      </c>
      <c r="X8" s="48"/>
      <c r="Y8" s="46" t="s">
        <v>40</v>
      </c>
      <c r="Z8" s="48"/>
      <c r="AA8" s="46" t="s">
        <v>41</v>
      </c>
      <c r="AB8" s="48"/>
      <c r="AC8" s="46" t="s">
        <v>46</v>
      </c>
      <c r="AD8" s="47"/>
      <c r="AF8" s="25"/>
    </row>
    <row r="9" spans="1:30" ht="51" customHeight="1">
      <c r="A9" s="67"/>
      <c r="B9" s="60"/>
      <c r="C9" s="32" t="s">
        <v>14</v>
      </c>
      <c r="D9" s="32" t="s">
        <v>15</v>
      </c>
      <c r="E9" s="32" t="s">
        <v>14</v>
      </c>
      <c r="F9" s="32" t="s">
        <v>15</v>
      </c>
      <c r="G9" s="32" t="s">
        <v>14</v>
      </c>
      <c r="H9" s="32" t="s">
        <v>15</v>
      </c>
      <c r="I9" s="32" t="s">
        <v>14</v>
      </c>
      <c r="J9" s="32" t="s">
        <v>15</v>
      </c>
      <c r="K9" s="32" t="s">
        <v>14</v>
      </c>
      <c r="L9" s="32" t="s">
        <v>15</v>
      </c>
      <c r="M9" s="32" t="s">
        <v>14</v>
      </c>
      <c r="N9" s="32" t="s">
        <v>15</v>
      </c>
      <c r="O9" s="32" t="s">
        <v>14</v>
      </c>
      <c r="P9" s="32" t="s">
        <v>15</v>
      </c>
      <c r="Q9" s="32" t="s">
        <v>14</v>
      </c>
      <c r="R9" s="32" t="s">
        <v>15</v>
      </c>
      <c r="S9" s="32" t="s">
        <v>14</v>
      </c>
      <c r="T9" s="32" t="s">
        <v>15</v>
      </c>
      <c r="U9" s="32" t="s">
        <v>14</v>
      </c>
      <c r="V9" s="32" t="s">
        <v>15</v>
      </c>
      <c r="W9" s="32" t="s">
        <v>14</v>
      </c>
      <c r="X9" s="32" t="s">
        <v>15</v>
      </c>
      <c r="Y9" s="32" t="s">
        <v>14</v>
      </c>
      <c r="Z9" s="32" t="s">
        <v>15</v>
      </c>
      <c r="AA9" s="32" t="s">
        <v>14</v>
      </c>
      <c r="AB9" s="32" t="s">
        <v>15</v>
      </c>
      <c r="AC9" s="32" t="s">
        <v>14</v>
      </c>
      <c r="AD9" s="38" t="s">
        <v>15</v>
      </c>
    </row>
    <row r="10" spans="1:30" ht="10.5" thickBot="1">
      <c r="A10" s="39">
        <v>1</v>
      </c>
      <c r="B10" s="26" t="s">
        <v>4</v>
      </c>
      <c r="C10" s="26">
        <v>3</v>
      </c>
      <c r="D10" s="26">
        <v>4</v>
      </c>
      <c r="E10" s="26" t="s">
        <v>19</v>
      </c>
      <c r="F10" s="26" t="s">
        <v>20</v>
      </c>
      <c r="G10" s="26" t="s">
        <v>19</v>
      </c>
      <c r="H10" s="26" t="s">
        <v>20</v>
      </c>
      <c r="I10" s="26">
        <v>7</v>
      </c>
      <c r="J10" s="26">
        <v>8</v>
      </c>
      <c r="K10" s="26" t="s">
        <v>17</v>
      </c>
      <c r="L10" s="26" t="s">
        <v>18</v>
      </c>
      <c r="M10" s="26" t="s">
        <v>21</v>
      </c>
      <c r="N10" s="26" t="s">
        <v>22</v>
      </c>
      <c r="O10" s="26" t="s">
        <v>21</v>
      </c>
      <c r="P10" s="26" t="s">
        <v>22</v>
      </c>
      <c r="Q10" s="26" t="s">
        <v>21</v>
      </c>
      <c r="R10" s="26" t="s">
        <v>22</v>
      </c>
      <c r="S10" s="26" t="s">
        <v>23</v>
      </c>
      <c r="T10" s="26" t="s">
        <v>24</v>
      </c>
      <c r="U10" s="26" t="s">
        <v>25</v>
      </c>
      <c r="V10" s="26" t="s">
        <v>26</v>
      </c>
      <c r="W10" s="26" t="s">
        <v>27</v>
      </c>
      <c r="X10" s="26" t="s">
        <v>28</v>
      </c>
      <c r="Y10" s="26" t="s">
        <v>29</v>
      </c>
      <c r="Z10" s="26" t="s">
        <v>30</v>
      </c>
      <c r="AA10" s="26" t="s">
        <v>31</v>
      </c>
      <c r="AB10" s="26" t="s">
        <v>32</v>
      </c>
      <c r="AC10" s="26" t="s">
        <v>31</v>
      </c>
      <c r="AD10" s="40" t="s">
        <v>32</v>
      </c>
    </row>
    <row r="11" spans="1:30" s="7" customFormat="1" ht="26.25" customHeight="1">
      <c r="A11" s="41" t="s">
        <v>16</v>
      </c>
      <c r="B11" s="6" t="s">
        <v>5</v>
      </c>
      <c r="C11" s="45">
        <f>E11+I11+K11+M11+S11+U11+W11+Y11+AA11+G11+AC11+O11+Q11</f>
        <v>19</v>
      </c>
      <c r="D11" s="45">
        <f>F11+J11+L11+N11+T11+V11+X11+Z11+AB11+H11+AD11+P11+R11</f>
        <v>16632.95</v>
      </c>
      <c r="E11" s="21">
        <v>15</v>
      </c>
      <c r="F11" s="21">
        <v>12920.383</v>
      </c>
      <c r="G11" s="21">
        <v>3</v>
      </c>
      <c r="H11" s="21">
        <v>2888.335</v>
      </c>
      <c r="I11" s="21"/>
      <c r="J11" s="21"/>
      <c r="K11" s="21"/>
      <c r="L11" s="21"/>
      <c r="M11" s="21"/>
      <c r="N11" s="21"/>
      <c r="O11" s="21"/>
      <c r="P11" s="21"/>
      <c r="Q11" s="21">
        <v>1</v>
      </c>
      <c r="R11" s="21">
        <v>824.232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33"/>
    </row>
    <row r="12" spans="1:30" s="7" customFormat="1" ht="25.5" customHeight="1">
      <c r="A12" s="41" t="s">
        <v>51</v>
      </c>
      <c r="B12" s="8" t="s">
        <v>6</v>
      </c>
      <c r="C12" s="29">
        <f aca="true" t="shared" si="0" ref="C12:C18">E12+I12+K12+M12+S12+U12+W12+Y12+AA12+G12+AC12+O12+Q12</f>
        <v>115.5</v>
      </c>
      <c r="D12" s="29">
        <f aca="true" t="shared" si="1" ref="D12:D17">F12+J12+L12+N12+T12+V12+X12+Z12+AB12+H12+AD12+P12+R12</f>
        <v>70637.306</v>
      </c>
      <c r="E12" s="22"/>
      <c r="F12" s="22"/>
      <c r="G12" s="22"/>
      <c r="H12" s="22"/>
      <c r="I12" s="22">
        <v>2</v>
      </c>
      <c r="J12" s="22">
        <v>1175.32</v>
      </c>
      <c r="K12" s="22">
        <f>35+49</f>
        <v>84</v>
      </c>
      <c r="L12" s="22">
        <v>48792.325</v>
      </c>
      <c r="M12" s="22">
        <v>10</v>
      </c>
      <c r="N12" s="22">
        <v>6823.217</v>
      </c>
      <c r="O12" s="22">
        <v>1</v>
      </c>
      <c r="P12" s="22">
        <v>545.198</v>
      </c>
      <c r="Q12" s="22"/>
      <c r="R12" s="22"/>
      <c r="S12" s="22">
        <v>2</v>
      </c>
      <c r="T12" s="22">
        <v>1269.806</v>
      </c>
      <c r="U12" s="22"/>
      <c r="V12" s="22"/>
      <c r="W12" s="22">
        <v>5</v>
      </c>
      <c r="X12" s="22">
        <v>3238.007</v>
      </c>
      <c r="Y12" s="22">
        <v>8</v>
      </c>
      <c r="Z12" s="22">
        <v>6548.223</v>
      </c>
      <c r="AA12" s="22">
        <v>2</v>
      </c>
      <c r="AB12" s="22">
        <v>1369.019</v>
      </c>
      <c r="AC12" s="22">
        <v>1.5</v>
      </c>
      <c r="AD12" s="34">
        <v>876.191</v>
      </c>
    </row>
    <row r="13" spans="1:30" s="7" customFormat="1" ht="54" customHeight="1">
      <c r="A13" s="41" t="s">
        <v>7</v>
      </c>
      <c r="B13" s="8" t="s">
        <v>8</v>
      </c>
      <c r="C13" s="29">
        <f t="shared" si="0"/>
        <v>2</v>
      </c>
      <c r="D13" s="29">
        <f t="shared" si="1"/>
        <v>1629.033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>
        <v>2</v>
      </c>
      <c r="V13" s="22">
        <v>1629.033</v>
      </c>
      <c r="W13" s="22"/>
      <c r="X13" s="22"/>
      <c r="Y13" s="22"/>
      <c r="Z13" s="22"/>
      <c r="AA13" s="22"/>
      <c r="AB13" s="22"/>
      <c r="AC13" s="22"/>
      <c r="AD13" s="34"/>
    </row>
    <row r="14" spans="1:30" s="7" customFormat="1" ht="78.75" customHeight="1">
      <c r="A14" s="42" t="s">
        <v>52</v>
      </c>
      <c r="B14" s="8" t="s">
        <v>9</v>
      </c>
      <c r="C14" s="29">
        <f t="shared" si="0"/>
        <v>56.5</v>
      </c>
      <c r="D14" s="29">
        <f t="shared" si="1"/>
        <v>17864.781</v>
      </c>
      <c r="E14" s="23"/>
      <c r="F14" s="23"/>
      <c r="G14" s="23"/>
      <c r="H14" s="23"/>
      <c r="I14" s="23">
        <v>1</v>
      </c>
      <c r="J14" s="23">
        <v>390.02</v>
      </c>
      <c r="K14" s="23">
        <f>13.5+36</f>
        <v>49.5</v>
      </c>
      <c r="L14" s="23">
        <v>15310.466</v>
      </c>
      <c r="M14" s="23">
        <v>2</v>
      </c>
      <c r="N14" s="23">
        <v>651.767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>
        <v>4</v>
      </c>
      <c r="Z14" s="23">
        <v>1512.528</v>
      </c>
      <c r="AA14" s="23"/>
      <c r="AB14" s="23"/>
      <c r="AC14" s="23"/>
      <c r="AD14" s="35"/>
    </row>
    <row r="15" spans="1:100" s="10" customFormat="1" ht="66" customHeight="1">
      <c r="A15" s="41" t="s">
        <v>53</v>
      </c>
      <c r="B15" s="8" t="s">
        <v>10</v>
      </c>
      <c r="C15" s="29">
        <f t="shared" si="0"/>
        <v>193</v>
      </c>
      <c r="D15" s="29">
        <f t="shared" si="1"/>
        <v>106764.07</v>
      </c>
      <c r="E15" s="29">
        <f aca="true" t="shared" si="2" ref="E15:AA15">SUM(E11:E14)</f>
        <v>15</v>
      </c>
      <c r="F15" s="29">
        <f t="shared" si="2"/>
        <v>12920.383</v>
      </c>
      <c r="G15" s="29">
        <f t="shared" si="2"/>
        <v>3</v>
      </c>
      <c r="H15" s="29">
        <f t="shared" si="2"/>
        <v>2888.335</v>
      </c>
      <c r="I15" s="29">
        <f t="shared" si="2"/>
        <v>3</v>
      </c>
      <c r="J15" s="29">
        <f t="shared" si="2"/>
        <v>1565.34</v>
      </c>
      <c r="K15" s="29">
        <f t="shared" si="2"/>
        <v>133.5</v>
      </c>
      <c r="L15" s="29">
        <f t="shared" si="2"/>
        <v>64102.791</v>
      </c>
      <c r="M15" s="29">
        <f t="shared" si="2"/>
        <v>12</v>
      </c>
      <c r="N15" s="29">
        <f t="shared" si="2"/>
        <v>7474.9839999999995</v>
      </c>
      <c r="O15" s="29">
        <f>SUM(O11:O14)</f>
        <v>1</v>
      </c>
      <c r="P15" s="29">
        <f>SUM(P11:P14)</f>
        <v>545.198</v>
      </c>
      <c r="Q15" s="29">
        <f>SUM(Q11:Q14)</f>
        <v>1</v>
      </c>
      <c r="R15" s="29">
        <f>SUM(R11:R14)</f>
        <v>824.232</v>
      </c>
      <c r="S15" s="29">
        <f t="shared" si="2"/>
        <v>2</v>
      </c>
      <c r="T15" s="29">
        <f t="shared" si="2"/>
        <v>1269.806</v>
      </c>
      <c r="U15" s="29">
        <f t="shared" si="2"/>
        <v>2</v>
      </c>
      <c r="V15" s="29">
        <f t="shared" si="2"/>
        <v>1629.033</v>
      </c>
      <c r="W15" s="29">
        <f t="shared" si="2"/>
        <v>5</v>
      </c>
      <c r="X15" s="29">
        <f t="shared" si="2"/>
        <v>3238.007</v>
      </c>
      <c r="Y15" s="29">
        <f t="shared" si="2"/>
        <v>12</v>
      </c>
      <c r="Z15" s="29">
        <f>SUM(Z11:Z14)</f>
        <v>8060.751</v>
      </c>
      <c r="AA15" s="29">
        <f t="shared" si="2"/>
        <v>2</v>
      </c>
      <c r="AB15" s="29">
        <f>SUM(AB11:AB14)</f>
        <v>1369.019</v>
      </c>
      <c r="AC15" s="29">
        <f>SUM(AC11:AC14)</f>
        <v>1.5</v>
      </c>
      <c r="AD15" s="36">
        <f>SUM(AD11:AD14)</f>
        <v>876.191</v>
      </c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</row>
    <row r="16" spans="1:100" s="10" customFormat="1" ht="54" customHeight="1">
      <c r="A16" s="42" t="s">
        <v>42</v>
      </c>
      <c r="B16" s="8" t="s">
        <v>33</v>
      </c>
      <c r="C16" s="29"/>
      <c r="D16" s="29">
        <f t="shared" si="1"/>
        <v>817.994</v>
      </c>
      <c r="E16" s="22"/>
      <c r="F16" s="22"/>
      <c r="G16" s="22"/>
      <c r="H16" s="22"/>
      <c r="I16" s="22"/>
      <c r="J16" s="22">
        <v>116.192</v>
      </c>
      <c r="K16" s="22"/>
      <c r="L16" s="22">
        <v>503.784</v>
      </c>
      <c r="M16" s="22"/>
      <c r="N16" s="22">
        <v>7.15</v>
      </c>
      <c r="O16" s="22"/>
      <c r="P16" s="22"/>
      <c r="Q16" s="22"/>
      <c r="R16" s="22">
        <v>48.179</v>
      </c>
      <c r="S16" s="22"/>
      <c r="T16" s="22">
        <v>21.979</v>
      </c>
      <c r="U16" s="22"/>
      <c r="V16" s="22"/>
      <c r="W16" s="22"/>
      <c r="X16" s="22">
        <v>32.796</v>
      </c>
      <c r="Y16" s="22"/>
      <c r="Z16" s="22">
        <v>70.686</v>
      </c>
      <c r="AA16" s="22"/>
      <c r="AB16" s="22">
        <v>16.228</v>
      </c>
      <c r="AC16" s="22"/>
      <c r="AD16" s="34">
        <v>1</v>
      </c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</row>
    <row r="17" spans="1:100" s="10" customFormat="1" ht="54" customHeight="1">
      <c r="A17" s="42" t="s">
        <v>54</v>
      </c>
      <c r="B17" s="9" t="s">
        <v>11</v>
      </c>
      <c r="C17" s="29"/>
      <c r="D17" s="29">
        <f t="shared" si="1"/>
        <v>51945.285</v>
      </c>
      <c r="E17" s="23"/>
      <c r="F17" s="23">
        <v>3886.804</v>
      </c>
      <c r="G17" s="23"/>
      <c r="H17" s="23">
        <v>868.229</v>
      </c>
      <c r="I17" s="23"/>
      <c r="J17" s="23">
        <v>1233.131</v>
      </c>
      <c r="K17" s="23"/>
      <c r="L17" s="23">
        <v>34216.12</v>
      </c>
      <c r="M17" s="23"/>
      <c r="N17" s="23">
        <v>3066.397</v>
      </c>
      <c r="O17" s="23"/>
      <c r="P17" s="23">
        <v>164.65</v>
      </c>
      <c r="Q17" s="23"/>
      <c r="R17" s="23">
        <v>307.925</v>
      </c>
      <c r="S17" s="23"/>
      <c r="T17" s="23">
        <v>435.303</v>
      </c>
      <c r="U17" s="23"/>
      <c r="V17" s="23">
        <v>838.046</v>
      </c>
      <c r="W17" s="23"/>
      <c r="X17" s="23">
        <v>1333.148</v>
      </c>
      <c r="Y17" s="23"/>
      <c r="Z17" s="23">
        <v>4747.312</v>
      </c>
      <c r="AA17" s="23"/>
      <c r="AB17" s="23">
        <v>479.81</v>
      </c>
      <c r="AC17" s="23"/>
      <c r="AD17" s="35">
        <v>368.41</v>
      </c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</row>
    <row r="18" spans="1:100" s="10" customFormat="1" ht="54.75" customHeight="1" thickBot="1">
      <c r="A18" s="43" t="s">
        <v>55</v>
      </c>
      <c r="B18" s="11" t="s">
        <v>12</v>
      </c>
      <c r="C18" s="44">
        <f t="shared" si="0"/>
        <v>193</v>
      </c>
      <c r="D18" s="44">
        <f>D15+D16+D17</f>
        <v>159527.34900000002</v>
      </c>
      <c r="E18" s="30">
        <f>E15</f>
        <v>15</v>
      </c>
      <c r="F18" s="31">
        <f>F15+F16+F17</f>
        <v>16807.186999999998</v>
      </c>
      <c r="G18" s="30">
        <f>G15</f>
        <v>3</v>
      </c>
      <c r="H18" s="31">
        <f>H15+H16+H17</f>
        <v>3756.5640000000003</v>
      </c>
      <c r="I18" s="30">
        <f>I15</f>
        <v>3</v>
      </c>
      <c r="J18" s="31">
        <f>J15+J16+J17</f>
        <v>2914.663</v>
      </c>
      <c r="K18" s="30">
        <f>K15</f>
        <v>133.5</v>
      </c>
      <c r="L18" s="31">
        <f>L15+L16+L17</f>
        <v>98822.695</v>
      </c>
      <c r="M18" s="30">
        <f>M15</f>
        <v>12</v>
      </c>
      <c r="N18" s="31">
        <f>N15+N16+N17</f>
        <v>10548.530999999999</v>
      </c>
      <c r="O18" s="30">
        <f>O15</f>
        <v>1</v>
      </c>
      <c r="P18" s="31">
        <f>P15+P16+P17</f>
        <v>709.848</v>
      </c>
      <c r="Q18" s="30">
        <f>Q15</f>
        <v>1</v>
      </c>
      <c r="R18" s="31">
        <f>R15+R16+R17</f>
        <v>1180.336</v>
      </c>
      <c r="S18" s="30">
        <f>S15</f>
        <v>2</v>
      </c>
      <c r="T18" s="31">
        <f>T15+T16+T17</f>
        <v>1727.0880000000002</v>
      </c>
      <c r="U18" s="30">
        <f>U15</f>
        <v>2</v>
      </c>
      <c r="V18" s="31">
        <f>V15+V16+V17</f>
        <v>2467.0789999999997</v>
      </c>
      <c r="W18" s="30">
        <f>W15</f>
        <v>5</v>
      </c>
      <c r="X18" s="31">
        <f>X15+X16+X17</f>
        <v>4603.951</v>
      </c>
      <c r="Y18" s="30">
        <f>Y15</f>
        <v>12</v>
      </c>
      <c r="Z18" s="31">
        <f>Z15+Z16+Z17</f>
        <v>12878.749</v>
      </c>
      <c r="AA18" s="30">
        <f>AA15</f>
        <v>2</v>
      </c>
      <c r="AB18" s="31">
        <f>AB15+AB16+AB17</f>
        <v>1865.057</v>
      </c>
      <c r="AC18" s="30">
        <f>AC15</f>
        <v>1.5</v>
      </c>
      <c r="AD18" s="37">
        <f>AD15+AD16+AD17</f>
        <v>1245.601</v>
      </c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</row>
    <row r="19" spans="1:2" s="3" customFormat="1" ht="12">
      <c r="A19" s="1"/>
      <c r="B19" s="2"/>
    </row>
    <row r="20" spans="1:2" s="3" customFormat="1" ht="12">
      <c r="A20" s="1"/>
      <c r="B20" s="2"/>
    </row>
    <row r="21" spans="1:2" s="3" customFormat="1" ht="12">
      <c r="A21" s="1"/>
      <c r="B21" s="2"/>
    </row>
    <row r="22" spans="1:2" s="3" customFormat="1" ht="12">
      <c r="A22" s="1"/>
      <c r="B22" s="2"/>
    </row>
    <row r="23" spans="1:2" s="3" customFormat="1" ht="12">
      <c r="A23" s="1"/>
      <c r="B23" s="2"/>
    </row>
    <row r="24" spans="1:2" s="3" customFormat="1" ht="12">
      <c r="A24" s="1"/>
      <c r="B24" s="2"/>
    </row>
    <row r="25" spans="1:2" s="3" customFormat="1" ht="12">
      <c r="A25" s="1"/>
      <c r="B25" s="2"/>
    </row>
    <row r="26" spans="1:2" s="3" customFormat="1" ht="12">
      <c r="A26" s="1"/>
      <c r="B26" s="2"/>
    </row>
  </sheetData>
  <sheetProtection/>
  <mergeCells count="24">
    <mergeCell ref="A1:AD1"/>
    <mergeCell ref="A3:I3"/>
    <mergeCell ref="A4:I4"/>
    <mergeCell ref="E8:F8"/>
    <mergeCell ref="AA8:AB8"/>
    <mergeCell ref="A5:C5"/>
    <mergeCell ref="A7:A9"/>
    <mergeCell ref="M8:N8"/>
    <mergeCell ref="A2:AD2"/>
    <mergeCell ref="B6:C6"/>
    <mergeCell ref="W8:X8"/>
    <mergeCell ref="I8:J8"/>
    <mergeCell ref="Y8:Z8"/>
    <mergeCell ref="O8:P8"/>
    <mergeCell ref="B7:B9"/>
    <mergeCell ref="U8:V8"/>
    <mergeCell ref="AC8:AD8"/>
    <mergeCell ref="Q8:R8"/>
    <mergeCell ref="G8:H8"/>
    <mergeCell ref="S8:T8"/>
    <mergeCell ref="C7:D8"/>
    <mergeCell ref="E7:AD7"/>
    <mergeCell ref="K8:L8"/>
  </mergeCells>
  <printOptions/>
  <pageMargins left="0" right="0" top="0.1968503937007874" bottom="0" header="0" footer="0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Пономарева</cp:lastModifiedBy>
  <cp:lastPrinted>2024-01-12T08:24:56Z</cp:lastPrinted>
  <dcterms:created xsi:type="dcterms:W3CDTF">2013-04-17T01:05:35Z</dcterms:created>
  <dcterms:modified xsi:type="dcterms:W3CDTF">2024-01-12T08:38:51Z</dcterms:modified>
  <cp:category/>
  <cp:version/>
  <cp:contentType/>
  <cp:contentStatus/>
</cp:coreProperties>
</file>