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320" windowHeight="12480"/>
  </bookViews>
  <sheets>
    <sheet name="Прилож.2" sheetId="1" r:id="rId1"/>
  </sheets>
  <definedNames>
    <definedName name="_xlnm._FilterDatabase" localSheetId="0" hidden="1">Прилож.2!$A$4:$D$137</definedName>
    <definedName name="_xlnm.Print_Area" localSheetId="0">Прилож.2!$A$1:$W$142</definedName>
  </definedNames>
  <calcPr calcId="124519"/>
</workbook>
</file>

<file path=xl/calcChain.xml><?xml version="1.0" encoding="utf-8"?>
<calcChain xmlns="http://schemas.openxmlformats.org/spreadsheetml/2006/main">
  <c r="H135" i="1"/>
  <c r="H134"/>
  <c r="H131"/>
  <c r="H130"/>
  <c r="H127"/>
  <c r="H126"/>
  <c r="H123"/>
  <c r="H62"/>
  <c r="H58"/>
  <c r="H54"/>
  <c r="H50"/>
  <c r="H49"/>
  <c r="H46"/>
  <c r="H45"/>
  <c r="H42"/>
  <c r="H41"/>
  <c r="H34"/>
  <c r="H32"/>
  <c r="H31"/>
  <c r="H30"/>
  <c r="H27"/>
  <c r="H26"/>
  <c r="H23"/>
  <c r="H22"/>
  <c r="H19"/>
  <c r="H18"/>
  <c r="H15"/>
  <c r="H14"/>
  <c r="H11"/>
  <c r="H10"/>
  <c r="H7"/>
  <c r="H6"/>
  <c r="G134"/>
  <c r="G130"/>
  <c r="G126"/>
  <c r="G123"/>
  <c r="G122"/>
  <c r="G121"/>
  <c r="G118"/>
  <c r="G117"/>
  <c r="G114"/>
  <c r="G113"/>
  <c r="G110"/>
  <c r="G109"/>
  <c r="G106"/>
  <c r="G105"/>
  <c r="G102"/>
  <c r="G101"/>
  <c r="G98"/>
  <c r="G97"/>
  <c r="G94"/>
  <c r="G93"/>
  <c r="G90"/>
  <c r="G89"/>
  <c r="G86"/>
  <c r="G85"/>
  <c r="G82"/>
  <c r="G81"/>
  <c r="G78"/>
  <c r="G77"/>
  <c r="G74"/>
  <c r="G73"/>
  <c r="G70"/>
  <c r="G69"/>
  <c r="G65"/>
  <c r="G64"/>
  <c r="G58"/>
  <c r="G57"/>
  <c r="G54"/>
  <c r="G53"/>
  <c r="G50"/>
  <c r="G49"/>
  <c r="G45"/>
  <c r="G41"/>
  <c r="G34"/>
  <c r="G33"/>
  <c r="G32"/>
  <c r="G26"/>
  <c r="E63"/>
  <c r="H63" s="1"/>
  <c r="E60"/>
  <c r="H60" s="1"/>
  <c r="E50"/>
  <c r="E39"/>
  <c r="H39" s="1"/>
  <c r="E37"/>
  <c r="G37" s="1"/>
  <c r="E35"/>
  <c r="H35" s="1"/>
  <c r="E34"/>
  <c r="E33"/>
  <c r="H33" s="1"/>
  <c r="E25"/>
  <c r="H25" s="1"/>
  <c r="E24"/>
  <c r="H24" s="1"/>
  <c r="E23"/>
  <c r="G23" s="1"/>
  <c r="E22"/>
  <c r="G22" s="1"/>
  <c r="E21"/>
  <c r="G21" s="1"/>
  <c r="E20"/>
  <c r="H20" s="1"/>
  <c r="E19"/>
  <c r="G19" s="1"/>
  <c r="E137"/>
  <c r="H137" s="1"/>
  <c r="E136"/>
  <c r="H136" s="1"/>
  <c r="E135"/>
  <c r="G135" s="1"/>
  <c r="E134"/>
  <c r="E133"/>
  <c r="H133" s="1"/>
  <c r="E132"/>
  <c r="H132" s="1"/>
  <c r="E131"/>
  <c r="G131" s="1"/>
  <c r="E130"/>
  <c r="E129"/>
  <c r="H129" s="1"/>
  <c r="E128"/>
  <c r="H128" s="1"/>
  <c r="E127"/>
  <c r="G127" s="1"/>
  <c r="E126"/>
  <c r="E125"/>
  <c r="H125" s="1"/>
  <c r="E124"/>
  <c r="H124" s="1"/>
  <c r="E122"/>
  <c r="H122" s="1"/>
  <c r="E121"/>
  <c r="H121" s="1"/>
  <c r="E120"/>
  <c r="H120" s="1"/>
  <c r="E119"/>
  <c r="G119" s="1"/>
  <c r="E118"/>
  <c r="H118" s="1"/>
  <c r="E117"/>
  <c r="H117" s="1"/>
  <c r="E116"/>
  <c r="H116" s="1"/>
  <c r="E115"/>
  <c r="G115" s="1"/>
  <c r="E114"/>
  <c r="H114" s="1"/>
  <c r="E113"/>
  <c r="H113" s="1"/>
  <c r="E112"/>
  <c r="H112" s="1"/>
  <c r="E111"/>
  <c r="G111" s="1"/>
  <c r="E110"/>
  <c r="H110" s="1"/>
  <c r="E109"/>
  <c r="H109" s="1"/>
  <c r="E108"/>
  <c r="H108" s="1"/>
  <c r="E107"/>
  <c r="G107" s="1"/>
  <c r="E106"/>
  <c r="H106" s="1"/>
  <c r="E105"/>
  <c r="H105" s="1"/>
  <c r="E104"/>
  <c r="H104" s="1"/>
  <c r="E103"/>
  <c r="G103" s="1"/>
  <c r="E102"/>
  <c r="H102" s="1"/>
  <c r="E101"/>
  <c r="H101" s="1"/>
  <c r="E100"/>
  <c r="H100" s="1"/>
  <c r="E99"/>
  <c r="G99" s="1"/>
  <c r="E98"/>
  <c r="H98" s="1"/>
  <c r="E97"/>
  <c r="H97" s="1"/>
  <c r="E96"/>
  <c r="H96" s="1"/>
  <c r="E95"/>
  <c r="G95" s="1"/>
  <c r="E94"/>
  <c r="H94" s="1"/>
  <c r="E93"/>
  <c r="H93" s="1"/>
  <c r="E92"/>
  <c r="H92" s="1"/>
  <c r="E91"/>
  <c r="G91" s="1"/>
  <c r="E90"/>
  <c r="H90" s="1"/>
  <c r="E89"/>
  <c r="H89" s="1"/>
  <c r="E88"/>
  <c r="H88" s="1"/>
  <c r="E87"/>
  <c r="G87" s="1"/>
  <c r="E86"/>
  <c r="H86" s="1"/>
  <c r="E85"/>
  <c r="H85" s="1"/>
  <c r="E84"/>
  <c r="H84" s="1"/>
  <c r="E83"/>
  <c r="G83" s="1"/>
  <c r="E82"/>
  <c r="H82" s="1"/>
  <c r="E81"/>
  <c r="H81" s="1"/>
  <c r="E80"/>
  <c r="H80" s="1"/>
  <c r="E79"/>
  <c r="G79" s="1"/>
  <c r="E78"/>
  <c r="H78" s="1"/>
  <c r="E77"/>
  <c r="H77" s="1"/>
  <c r="E76"/>
  <c r="H76" s="1"/>
  <c r="E75"/>
  <c r="G75" s="1"/>
  <c r="E74"/>
  <c r="H74" s="1"/>
  <c r="E73"/>
  <c r="H73" s="1"/>
  <c r="E72"/>
  <c r="H72" s="1"/>
  <c r="E71"/>
  <c r="G71" s="1"/>
  <c r="E70"/>
  <c r="H70" s="1"/>
  <c r="E69"/>
  <c r="H69" s="1"/>
  <c r="E68"/>
  <c r="H68" s="1"/>
  <c r="E66"/>
  <c r="G66" s="1"/>
  <c r="E65"/>
  <c r="H65" s="1"/>
  <c r="E64"/>
  <c r="H64" s="1"/>
  <c r="E62"/>
  <c r="G62" s="1"/>
  <c r="E61"/>
  <c r="G61" s="1"/>
  <c r="E59"/>
  <c r="H59" s="1"/>
  <c r="E58"/>
  <c r="E57"/>
  <c r="H57" s="1"/>
  <c r="E56"/>
  <c r="H56" s="1"/>
  <c r="E55"/>
  <c r="H55" s="1"/>
  <c r="E54"/>
  <c r="E53"/>
  <c r="H53" s="1"/>
  <c r="E52"/>
  <c r="H52" s="1"/>
  <c r="E51"/>
  <c r="H51" s="1"/>
  <c r="E49"/>
  <c r="E48"/>
  <c r="H48" s="1"/>
  <c r="E47"/>
  <c r="H47" s="1"/>
  <c r="E46"/>
  <c r="G46" s="1"/>
  <c r="E45"/>
  <c r="E44"/>
  <c r="H44" s="1"/>
  <c r="E43"/>
  <c r="H43" s="1"/>
  <c r="E42"/>
  <c r="G42" s="1"/>
  <c r="E41"/>
  <c r="E40"/>
  <c r="H40" s="1"/>
  <c r="E38"/>
  <c r="G38" s="1"/>
  <c r="E36"/>
  <c r="H36" s="1"/>
  <c r="E31"/>
  <c r="G31" s="1"/>
  <c r="E30"/>
  <c r="G30" s="1"/>
  <c r="E29"/>
  <c r="H29" s="1"/>
  <c r="E28"/>
  <c r="H28" s="1"/>
  <c r="E27"/>
  <c r="G27" s="1"/>
  <c r="E18"/>
  <c r="G18" s="1"/>
  <c r="E17"/>
  <c r="G17" s="1"/>
  <c r="E16"/>
  <c r="H16" s="1"/>
  <c r="E15"/>
  <c r="G15" s="1"/>
  <c r="E14"/>
  <c r="G14" s="1"/>
  <c r="E13"/>
  <c r="H13" s="1"/>
  <c r="E12"/>
  <c r="H12" s="1"/>
  <c r="E11"/>
  <c r="G11" s="1"/>
  <c r="E10"/>
  <c r="G10" s="1"/>
  <c r="E9"/>
  <c r="G9" s="1"/>
  <c r="E8"/>
  <c r="H8" s="1"/>
  <c r="E7"/>
  <c r="G7" s="1"/>
  <c r="E6"/>
  <c r="G6" s="1"/>
  <c r="G13" l="1"/>
  <c r="G25"/>
  <c r="G29"/>
  <c r="H66"/>
  <c r="H71"/>
  <c r="H79"/>
  <c r="H83"/>
  <c r="H87"/>
  <c r="H95"/>
  <c r="H99"/>
  <c r="H103"/>
  <c r="H107"/>
  <c r="H111"/>
  <c r="H115"/>
  <c r="H119"/>
  <c r="G8"/>
  <c r="G12"/>
  <c r="G16"/>
  <c r="G20"/>
  <c r="G24"/>
  <c r="G28"/>
  <c r="G36"/>
  <c r="G40"/>
  <c r="G44"/>
  <c r="G48"/>
  <c r="G52"/>
  <c r="G56"/>
  <c r="G60"/>
  <c r="G125"/>
  <c r="G129"/>
  <c r="G133"/>
  <c r="G137"/>
  <c r="H9"/>
  <c r="H17"/>
  <c r="H21"/>
  <c r="H37"/>
  <c r="H61"/>
  <c r="G35"/>
  <c r="G39"/>
  <c r="G43"/>
  <c r="G47"/>
  <c r="G51"/>
  <c r="G55"/>
  <c r="G59"/>
  <c r="G63"/>
  <c r="G68"/>
  <c r="G72"/>
  <c r="G76"/>
  <c r="G80"/>
  <c r="G84"/>
  <c r="G88"/>
  <c r="G92"/>
  <c r="G96"/>
  <c r="G100"/>
  <c r="G104"/>
  <c r="G108"/>
  <c r="G112"/>
  <c r="G116"/>
  <c r="G120"/>
  <c r="G124"/>
  <c r="G128"/>
  <c r="G132"/>
  <c r="G136"/>
  <c r="H38"/>
  <c r="H75"/>
  <c r="H91"/>
</calcChain>
</file>

<file path=xl/sharedStrings.xml><?xml version="1.0" encoding="utf-8"?>
<sst xmlns="http://schemas.openxmlformats.org/spreadsheetml/2006/main" count="395" uniqueCount="139">
  <si>
    <t>Населенный пункт</t>
  </si>
  <si>
    <t>Адрес</t>
  </si>
  <si>
    <t xml:space="preserve">№ </t>
  </si>
  <si>
    <t>с Ермаковское</t>
  </si>
  <si>
    <t>ул. Карла Маркса</t>
  </si>
  <si>
    <t xml:space="preserve"> д. 20</t>
  </si>
  <si>
    <t>д. 22</t>
  </si>
  <si>
    <t>д. 24</t>
  </si>
  <si>
    <t>д. 26</t>
  </si>
  <si>
    <t>д. 29</t>
  </si>
  <si>
    <t xml:space="preserve"> д. 31</t>
  </si>
  <si>
    <t>д. 33</t>
  </si>
  <si>
    <t xml:space="preserve"> д. 35</t>
  </si>
  <si>
    <t>д. 37</t>
  </si>
  <si>
    <t>ул. Курнатовского</t>
  </si>
  <si>
    <t>д. 36а</t>
  </si>
  <si>
    <t>д. 38</t>
  </si>
  <si>
    <t xml:space="preserve"> д. 40</t>
  </si>
  <si>
    <t xml:space="preserve"> д. 42</t>
  </si>
  <si>
    <t>д. 46</t>
  </si>
  <si>
    <t>д. 64</t>
  </si>
  <si>
    <t>ул. Щетинкина</t>
  </si>
  <si>
    <t>д. 13</t>
  </si>
  <si>
    <t>д. 24 а</t>
  </si>
  <si>
    <t>ул. Красных Партизан</t>
  </si>
  <si>
    <t xml:space="preserve"> д. 7</t>
  </si>
  <si>
    <t>д. 9</t>
  </si>
  <si>
    <t>ул. Ленина</t>
  </si>
  <si>
    <t>д. 81</t>
  </si>
  <si>
    <t>д. 83</t>
  </si>
  <si>
    <t>д. 84</t>
  </si>
  <si>
    <t>д. 92</t>
  </si>
  <si>
    <t>ул. Пролетарская</t>
  </si>
  <si>
    <t xml:space="preserve"> д. 21</t>
  </si>
  <si>
    <t>ул. Октябрьская</t>
  </si>
  <si>
    <t>д. 100А</t>
  </si>
  <si>
    <t>д. 21, кв. 1</t>
  </si>
  <si>
    <t>д. 21, кв. 2</t>
  </si>
  <si>
    <t>д. 27, кв. 1</t>
  </si>
  <si>
    <t>д. 27, кв. 2</t>
  </si>
  <si>
    <t xml:space="preserve"> д. 44, кв. 1</t>
  </si>
  <si>
    <t xml:space="preserve"> д. 44, кв. 2</t>
  </si>
  <si>
    <t>пл. Ленина</t>
  </si>
  <si>
    <t>д. 1, кв. 1</t>
  </si>
  <si>
    <t>д. 1, кв. 2</t>
  </si>
  <si>
    <t>д. 2, кв. 1</t>
  </si>
  <si>
    <t>д. 2, кв. 2</t>
  </si>
  <si>
    <t>д. 3, кв. 2</t>
  </si>
  <si>
    <t xml:space="preserve"> д. 86, кв. 1</t>
  </si>
  <si>
    <t>пер. Солнечный</t>
  </si>
  <si>
    <t>д. 3, кв. 1</t>
  </si>
  <si>
    <t>д. 4, кв. 1</t>
  </si>
  <si>
    <t>д. 4, кв. 2</t>
  </si>
  <si>
    <t>д. 26, кв. 1</t>
  </si>
  <si>
    <t>д. 26, кв. 2</t>
  </si>
  <si>
    <t>пл. Победы</t>
  </si>
  <si>
    <t>д. 9, кв. 1</t>
  </si>
  <si>
    <t>д. 9, кв. 2</t>
  </si>
  <si>
    <t>д. 12, кв. 1</t>
  </si>
  <si>
    <t>д. 12, кв. 2</t>
  </si>
  <si>
    <t>д. 10, кв. 1</t>
  </si>
  <si>
    <t>д. 10, кв. 2</t>
  </si>
  <si>
    <t>д. 11, кв. 1</t>
  </si>
  <si>
    <t>д. 11, кв. 2</t>
  </si>
  <si>
    <t>ул. Демьяна Бедного</t>
  </si>
  <si>
    <t>с Нижний Суэтук</t>
  </si>
  <si>
    <t>ул. 40 ЛЕТ ПОБЕДЫ</t>
  </si>
  <si>
    <t>2 кв. 2</t>
  </si>
  <si>
    <t>3 кв. 1,2</t>
  </si>
  <si>
    <t>4 кв. 1,2</t>
  </si>
  <si>
    <t>5 кв. 1</t>
  </si>
  <si>
    <t>6 кв. 1</t>
  </si>
  <si>
    <t>8 кв. 1,2</t>
  </si>
  <si>
    <t>ул. Заречная</t>
  </si>
  <si>
    <t>1 кв. 2</t>
  </si>
  <si>
    <t>7 кв. 2</t>
  </si>
  <si>
    <t>ул. Зеленая</t>
  </si>
  <si>
    <t>26 кв. 1,2</t>
  </si>
  <si>
    <t>24а кв. 1</t>
  </si>
  <si>
    <t>28 кв. 1,2</t>
  </si>
  <si>
    <t>30 кв. 2</t>
  </si>
  <si>
    <t>31 кв. 1</t>
  </si>
  <si>
    <t>32 кв. 1</t>
  </si>
  <si>
    <t>33 кв. 1,2</t>
  </si>
  <si>
    <t>34 кв. 1,2</t>
  </si>
  <si>
    <t>35 кв.1</t>
  </si>
  <si>
    <t>36 кв.1</t>
  </si>
  <si>
    <t>38 кв. 1</t>
  </si>
  <si>
    <t>39 кв 1,2</t>
  </si>
  <si>
    <t>ул. Советская</t>
  </si>
  <si>
    <t>21 кв. 2</t>
  </si>
  <si>
    <t>13 кв. 1,2</t>
  </si>
  <si>
    <t>27 кв. 1,2</t>
  </si>
  <si>
    <t>38 кв. 1,2</t>
  </si>
  <si>
    <t>ул. 60 ЛЕТ ОКТЯБРЯ</t>
  </si>
  <si>
    <t>3 кв. 2</t>
  </si>
  <si>
    <t>4 кв. 2</t>
  </si>
  <si>
    <t>7 кв. 1</t>
  </si>
  <si>
    <t>8 кв. 2</t>
  </si>
  <si>
    <t>10 кв. 2</t>
  </si>
  <si>
    <t>ул. Мира</t>
  </si>
  <si>
    <t>27 кв. 2</t>
  </si>
  <si>
    <t>ул. Молодежная</t>
  </si>
  <si>
    <t>1 кв. 1</t>
  </si>
  <si>
    <t>5 кв. 1,2</t>
  </si>
  <si>
    <t>6 кв. 2</t>
  </si>
  <si>
    <t>9 кв. 2</t>
  </si>
  <si>
    <t>п Ойский</t>
  </si>
  <si>
    <t>ул. Кравченко</t>
  </si>
  <si>
    <t>23 кв.1</t>
  </si>
  <si>
    <t>25 кв. 1</t>
  </si>
  <si>
    <t>28 кв. 1</t>
  </si>
  <si>
    <t>29 кв. 2</t>
  </si>
  <si>
    <t>31 кв. 1,2</t>
  </si>
  <si>
    <t>40 кв. 1,2</t>
  </si>
  <si>
    <t>44 кв. 1,2</t>
  </si>
  <si>
    <t>46 кв. 1,2</t>
  </si>
  <si>
    <t>48 кв. 1,2</t>
  </si>
  <si>
    <t>50 кв. 1</t>
  </si>
  <si>
    <t>52 кв. 1</t>
  </si>
  <si>
    <t>ул. Речная</t>
  </si>
  <si>
    <t>4 кв. 1</t>
  </si>
  <si>
    <t>30 кв. 1</t>
  </si>
  <si>
    <t>36 кв. 2</t>
  </si>
  <si>
    <t>42 кв. 1,2</t>
  </si>
  <si>
    <t>Цена за отопление с 01.07.2018 по 31.12.2018           (руб/м2 общей отапливаемой площади)</t>
  </si>
  <si>
    <t>д. 96</t>
  </si>
  <si>
    <t>д. 102</t>
  </si>
  <si>
    <t>д. 14</t>
  </si>
  <si>
    <t>д. 16</t>
  </si>
  <si>
    <t>д. 18</t>
  </si>
  <si>
    <t xml:space="preserve"> д. 9</t>
  </si>
  <si>
    <t>д. 21</t>
  </si>
  <si>
    <t xml:space="preserve">Цена за отопление 1 кв. м отапливаемой площади по нормативам потребления тепловой энергии </t>
  </si>
  <si>
    <t>Цена за отопление с 01.01.2018 по 30.06.2018           (руб/м2 общей отапливаемой площади)</t>
  </si>
  <si>
    <t>по ООО "Тепловик-2" на 2018 год при оплате равномерно в течение года (12 месяцев)</t>
  </si>
  <si>
    <t>Норматив потребления          (Гкал на 1 кв. метр общей площади жилого помещения в месяц)</t>
  </si>
  <si>
    <t xml:space="preserve">Коэффициент  периодичности платежей                      </t>
  </si>
  <si>
    <t>Администрация ООО "Тепловик-2"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</si>
</sst>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2"/>
  <sheetViews>
    <sheetView tabSelected="1" zoomScale="75" zoomScaleNormal="75" zoomScaleSheetLayoutView="80" workbookViewId="0">
      <selection activeCell="D138" sqref="D138"/>
    </sheetView>
  </sheetViews>
  <sheetFormatPr defaultRowHeight="15"/>
  <cols>
    <col min="1" max="1" width="7.140625" style="1" customWidth="1"/>
    <col min="2" max="2" width="19.85546875" style="1" customWidth="1"/>
    <col min="3" max="3" width="28.140625" style="1" customWidth="1"/>
    <col min="4" max="4" width="11.85546875" style="1" customWidth="1"/>
    <col min="5" max="5" width="15.5703125" style="1" customWidth="1"/>
    <col min="6" max="6" width="13" style="1" customWidth="1"/>
    <col min="7" max="7" width="16.42578125" style="1" customWidth="1"/>
    <col min="8" max="8" width="17.28515625" style="1" customWidth="1"/>
    <col min="9" max="9" width="22.42578125" style="5" customWidth="1"/>
    <col min="10" max="10" width="12.85546875" style="5" customWidth="1"/>
    <col min="11" max="11" width="13.7109375" style="7" customWidth="1"/>
    <col min="12" max="12" width="17.85546875" style="5" customWidth="1"/>
    <col min="13" max="13" width="19.42578125" style="1" customWidth="1"/>
    <col min="14" max="14" width="19.28515625" style="1" customWidth="1"/>
    <col min="15" max="15" width="17.7109375" style="1" customWidth="1"/>
    <col min="16" max="16" width="18.85546875" style="1" customWidth="1"/>
    <col min="17" max="17" width="18.7109375" style="1" customWidth="1"/>
    <col min="18" max="18" width="19.85546875" style="1" customWidth="1"/>
    <col min="19" max="19" width="17.85546875" style="2" customWidth="1"/>
    <col min="20" max="21" width="22.42578125" style="1" customWidth="1"/>
    <col min="22" max="23" width="18.85546875" style="1" customWidth="1"/>
    <col min="24" max="16384" width="9.140625" style="1"/>
  </cols>
  <sheetData>
    <row r="1" spans="1:23" ht="24" customHeight="1">
      <c r="A1" s="28" t="s">
        <v>133</v>
      </c>
      <c r="B1" s="28"/>
      <c r="C1" s="28"/>
      <c r="D1" s="28"/>
      <c r="E1" s="28"/>
      <c r="F1" s="28"/>
      <c r="G1" s="28"/>
      <c r="H1" s="28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4" customHeight="1">
      <c r="A2" s="28" t="s">
        <v>135</v>
      </c>
      <c r="B2" s="28"/>
      <c r="C2" s="28"/>
      <c r="D2" s="28"/>
      <c r="E2" s="28"/>
      <c r="F2" s="28"/>
      <c r="G2" s="28"/>
      <c r="H2" s="28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/>
    </row>
    <row r="4" spans="1:23" ht="134.25" customHeight="1">
      <c r="A4" s="9" t="s">
        <v>2</v>
      </c>
      <c r="B4" s="10" t="s">
        <v>0</v>
      </c>
      <c r="C4" s="26" t="s">
        <v>1</v>
      </c>
      <c r="D4" s="27"/>
      <c r="E4" s="11" t="s">
        <v>136</v>
      </c>
      <c r="F4" s="11" t="s">
        <v>137</v>
      </c>
      <c r="G4" s="11" t="s">
        <v>134</v>
      </c>
      <c r="H4" s="11" t="s">
        <v>125</v>
      </c>
      <c r="I4" s="1"/>
      <c r="J4" s="1"/>
      <c r="K4" s="1"/>
      <c r="L4" s="1"/>
      <c r="S4" s="1"/>
    </row>
    <row r="5" spans="1:23" ht="16.5" customHeight="1">
      <c r="A5" s="12">
        <v>1</v>
      </c>
      <c r="B5" s="11">
        <v>2</v>
      </c>
      <c r="C5" s="13">
        <v>3</v>
      </c>
      <c r="D5" s="14"/>
      <c r="E5" s="11">
        <v>4</v>
      </c>
      <c r="F5" s="11">
        <v>5</v>
      </c>
      <c r="G5" s="20">
        <v>6</v>
      </c>
      <c r="H5" s="20">
        <v>7</v>
      </c>
      <c r="I5" s="1"/>
      <c r="J5" s="1"/>
      <c r="K5" s="1"/>
      <c r="L5" s="1"/>
      <c r="S5" s="1"/>
    </row>
    <row r="6" spans="1:23" customFormat="1" ht="18" customHeight="1">
      <c r="A6" s="15">
        <v>1</v>
      </c>
      <c r="B6" s="16" t="s">
        <v>3</v>
      </c>
      <c r="C6" s="15" t="s">
        <v>64</v>
      </c>
      <c r="D6" s="15" t="s">
        <v>127</v>
      </c>
      <c r="E6" s="15">
        <f>0.0443</f>
        <v>4.4299999999999999E-2</v>
      </c>
      <c r="F6" s="15">
        <v>0.75</v>
      </c>
      <c r="G6" s="21">
        <f>ROUND(E6*F6*2384.5,2)</f>
        <v>79.23</v>
      </c>
      <c r="H6" s="21">
        <f>ROUND(E6*F6*2477.49,2)</f>
        <v>82.31</v>
      </c>
    </row>
    <row r="7" spans="1:23" customFormat="1" ht="19.5" customHeight="1">
      <c r="A7" s="15">
        <v>2</v>
      </c>
      <c r="B7" s="16" t="s">
        <v>3</v>
      </c>
      <c r="C7" s="15" t="s">
        <v>4</v>
      </c>
      <c r="D7" s="15" t="s">
        <v>5</v>
      </c>
      <c r="E7" s="17">
        <f>0.0452</f>
        <v>4.5199999999999997E-2</v>
      </c>
      <c r="F7" s="15">
        <v>0.75</v>
      </c>
      <c r="G7" s="21">
        <f t="shared" ref="G7:G66" si="0">ROUND(E7*F7*2384.5,2)</f>
        <v>80.83</v>
      </c>
      <c r="H7" s="21">
        <f t="shared" ref="H7:H66" si="1">ROUND(E7*F7*2477.49,2)</f>
        <v>83.99</v>
      </c>
    </row>
    <row r="8" spans="1:23" customFormat="1" ht="18.75" customHeight="1">
      <c r="A8" s="15">
        <v>3</v>
      </c>
      <c r="B8" s="16" t="s">
        <v>3</v>
      </c>
      <c r="C8" s="15" t="s">
        <v>4</v>
      </c>
      <c r="D8" s="15" t="s">
        <v>6</v>
      </c>
      <c r="E8" s="17">
        <f t="shared" ref="E8:E9" si="2">0.0452</f>
        <v>4.5199999999999997E-2</v>
      </c>
      <c r="F8" s="15">
        <v>0.75</v>
      </c>
      <c r="G8" s="21">
        <f t="shared" si="0"/>
        <v>80.83</v>
      </c>
      <c r="H8" s="21">
        <f t="shared" si="1"/>
        <v>83.99</v>
      </c>
    </row>
    <row r="9" spans="1:23" customFormat="1" ht="18" customHeight="1">
      <c r="A9" s="15">
        <v>4</v>
      </c>
      <c r="B9" s="16" t="s">
        <v>3</v>
      </c>
      <c r="C9" s="15" t="s">
        <v>4</v>
      </c>
      <c r="D9" s="15" t="s">
        <v>7</v>
      </c>
      <c r="E9" s="17">
        <f t="shared" si="2"/>
        <v>4.5199999999999997E-2</v>
      </c>
      <c r="F9" s="15">
        <v>0.75</v>
      </c>
      <c r="G9" s="21">
        <f t="shared" si="0"/>
        <v>80.83</v>
      </c>
      <c r="H9" s="21">
        <f t="shared" si="1"/>
        <v>83.99</v>
      </c>
    </row>
    <row r="10" spans="1:23" customFormat="1" ht="18" customHeight="1">
      <c r="A10" s="15">
        <v>5</v>
      </c>
      <c r="B10" s="16" t="s">
        <v>3</v>
      </c>
      <c r="C10" s="15" t="s">
        <v>4</v>
      </c>
      <c r="D10" s="15" t="s">
        <v>8</v>
      </c>
      <c r="E10" s="17">
        <f>0.0445</f>
        <v>4.4499999999999998E-2</v>
      </c>
      <c r="F10" s="15">
        <v>0.75</v>
      </c>
      <c r="G10" s="21">
        <f t="shared" si="0"/>
        <v>79.58</v>
      </c>
      <c r="H10" s="21">
        <f t="shared" si="1"/>
        <v>82.69</v>
      </c>
    </row>
    <row r="11" spans="1:23" customFormat="1" ht="18" customHeight="1">
      <c r="A11" s="15">
        <v>6</v>
      </c>
      <c r="B11" s="16" t="s">
        <v>3</v>
      </c>
      <c r="C11" s="15" t="s">
        <v>4</v>
      </c>
      <c r="D11" s="15" t="s">
        <v>9</v>
      </c>
      <c r="E11" s="17">
        <f t="shared" ref="E11:E15" si="3">0.0445</f>
        <v>4.4499999999999998E-2</v>
      </c>
      <c r="F11" s="15">
        <v>0.75</v>
      </c>
      <c r="G11" s="21">
        <f t="shared" si="0"/>
        <v>79.58</v>
      </c>
      <c r="H11" s="21">
        <f t="shared" si="1"/>
        <v>82.69</v>
      </c>
    </row>
    <row r="12" spans="1:23" customFormat="1" ht="18" customHeight="1">
      <c r="A12" s="15">
        <v>7</v>
      </c>
      <c r="B12" s="16" t="s">
        <v>3</v>
      </c>
      <c r="C12" s="15" t="s">
        <v>4</v>
      </c>
      <c r="D12" s="15" t="s">
        <v>10</v>
      </c>
      <c r="E12" s="17">
        <f t="shared" si="3"/>
        <v>4.4499999999999998E-2</v>
      </c>
      <c r="F12" s="15">
        <v>0.75</v>
      </c>
      <c r="G12" s="21">
        <f t="shared" si="0"/>
        <v>79.58</v>
      </c>
      <c r="H12" s="21">
        <f t="shared" si="1"/>
        <v>82.69</v>
      </c>
    </row>
    <row r="13" spans="1:23" customFormat="1" ht="18" customHeight="1">
      <c r="A13" s="15">
        <v>8</v>
      </c>
      <c r="B13" s="16" t="s">
        <v>3</v>
      </c>
      <c r="C13" s="15" t="s">
        <v>4</v>
      </c>
      <c r="D13" s="15" t="s">
        <v>11</v>
      </c>
      <c r="E13" s="17">
        <f t="shared" si="3"/>
        <v>4.4499999999999998E-2</v>
      </c>
      <c r="F13" s="15">
        <v>0.75</v>
      </c>
      <c r="G13" s="21">
        <f t="shared" si="0"/>
        <v>79.58</v>
      </c>
      <c r="H13" s="21">
        <f t="shared" si="1"/>
        <v>82.69</v>
      </c>
    </row>
    <row r="14" spans="1:23" customFormat="1" ht="18" customHeight="1">
      <c r="A14" s="15">
        <v>9</v>
      </c>
      <c r="B14" s="16" t="s">
        <v>3</v>
      </c>
      <c r="C14" s="15" t="s">
        <v>4</v>
      </c>
      <c r="D14" s="15" t="s">
        <v>12</v>
      </c>
      <c r="E14" s="17">
        <f t="shared" si="3"/>
        <v>4.4499999999999998E-2</v>
      </c>
      <c r="F14" s="15">
        <v>0.75</v>
      </c>
      <c r="G14" s="21">
        <f t="shared" si="0"/>
        <v>79.58</v>
      </c>
      <c r="H14" s="21">
        <f t="shared" si="1"/>
        <v>82.69</v>
      </c>
    </row>
    <row r="15" spans="1:23" customFormat="1" ht="18" customHeight="1">
      <c r="A15" s="15">
        <v>10</v>
      </c>
      <c r="B15" s="16" t="s">
        <v>3</v>
      </c>
      <c r="C15" s="15" t="s">
        <v>4</v>
      </c>
      <c r="D15" s="15" t="s">
        <v>13</v>
      </c>
      <c r="E15" s="17">
        <f t="shared" si="3"/>
        <v>4.4499999999999998E-2</v>
      </c>
      <c r="F15" s="15">
        <v>0.75</v>
      </c>
      <c r="G15" s="21">
        <f t="shared" si="0"/>
        <v>79.58</v>
      </c>
      <c r="H15" s="21">
        <f t="shared" si="1"/>
        <v>82.69</v>
      </c>
    </row>
    <row r="16" spans="1:23" customFormat="1" ht="15" customHeight="1">
      <c r="A16" s="15">
        <v>11</v>
      </c>
      <c r="B16" s="16" t="s">
        <v>3</v>
      </c>
      <c r="C16" s="15" t="s">
        <v>24</v>
      </c>
      <c r="D16" s="15" t="s">
        <v>128</v>
      </c>
      <c r="E16" s="15">
        <f t="shared" ref="E16:E18" si="4">0.0443</f>
        <v>4.4299999999999999E-2</v>
      </c>
      <c r="F16" s="15">
        <v>0.75</v>
      </c>
      <c r="G16" s="21">
        <f t="shared" si="0"/>
        <v>79.23</v>
      </c>
      <c r="H16" s="21">
        <f t="shared" si="1"/>
        <v>82.31</v>
      </c>
    </row>
    <row r="17" spans="1:8" customFormat="1" ht="18" customHeight="1">
      <c r="A17" s="15">
        <v>12</v>
      </c>
      <c r="B17" s="16" t="s">
        <v>3</v>
      </c>
      <c r="C17" s="15" t="s">
        <v>24</v>
      </c>
      <c r="D17" s="15" t="s">
        <v>129</v>
      </c>
      <c r="E17" s="15">
        <f t="shared" si="4"/>
        <v>4.4299999999999999E-2</v>
      </c>
      <c r="F17" s="15">
        <v>0.75</v>
      </c>
      <c r="G17" s="21">
        <f t="shared" si="0"/>
        <v>79.23</v>
      </c>
      <c r="H17" s="21">
        <f t="shared" si="1"/>
        <v>82.31</v>
      </c>
    </row>
    <row r="18" spans="1:8" customFormat="1" ht="15" customHeight="1">
      <c r="A18" s="15">
        <v>13</v>
      </c>
      <c r="B18" s="16" t="s">
        <v>3</v>
      </c>
      <c r="C18" s="15" t="s">
        <v>24</v>
      </c>
      <c r="D18" s="15" t="s">
        <v>130</v>
      </c>
      <c r="E18" s="15">
        <f t="shared" si="4"/>
        <v>4.4299999999999999E-2</v>
      </c>
      <c r="F18" s="15">
        <v>0.75</v>
      </c>
      <c r="G18" s="21">
        <f t="shared" si="0"/>
        <v>79.23</v>
      </c>
      <c r="H18" s="21">
        <f t="shared" si="1"/>
        <v>82.31</v>
      </c>
    </row>
    <row r="19" spans="1:8" customFormat="1" ht="18.75" customHeight="1">
      <c r="A19" s="15">
        <v>14</v>
      </c>
      <c r="B19" s="16" t="s">
        <v>3</v>
      </c>
      <c r="C19" s="15" t="s">
        <v>24</v>
      </c>
      <c r="D19" s="15" t="s">
        <v>25</v>
      </c>
      <c r="E19" s="17">
        <f t="shared" ref="E19:E25" si="5">0.0445</f>
        <v>4.4499999999999998E-2</v>
      </c>
      <c r="F19" s="15">
        <v>0.75</v>
      </c>
      <c r="G19" s="21">
        <f t="shared" si="0"/>
        <v>79.58</v>
      </c>
      <c r="H19" s="21">
        <f t="shared" si="1"/>
        <v>82.69</v>
      </c>
    </row>
    <row r="20" spans="1:8" customFormat="1" ht="18.75" customHeight="1">
      <c r="A20" s="15">
        <v>15</v>
      </c>
      <c r="B20" s="16" t="s">
        <v>3</v>
      </c>
      <c r="C20" s="15" t="s">
        <v>24</v>
      </c>
      <c r="D20" s="15" t="s">
        <v>26</v>
      </c>
      <c r="E20" s="17">
        <f t="shared" si="5"/>
        <v>4.4499999999999998E-2</v>
      </c>
      <c r="F20" s="15">
        <v>0.75</v>
      </c>
      <c r="G20" s="21">
        <f t="shared" si="0"/>
        <v>79.58</v>
      </c>
      <c r="H20" s="21">
        <f t="shared" si="1"/>
        <v>82.69</v>
      </c>
    </row>
    <row r="21" spans="1:8" customFormat="1" ht="18" customHeight="1">
      <c r="A21" s="15">
        <v>16</v>
      </c>
      <c r="B21" s="16" t="s">
        <v>3</v>
      </c>
      <c r="C21" s="15" t="s">
        <v>14</v>
      </c>
      <c r="D21" s="15" t="s">
        <v>15</v>
      </c>
      <c r="E21" s="17">
        <f t="shared" si="5"/>
        <v>4.4499999999999998E-2</v>
      </c>
      <c r="F21" s="15">
        <v>0.75</v>
      </c>
      <c r="G21" s="21">
        <f t="shared" si="0"/>
        <v>79.58</v>
      </c>
      <c r="H21" s="21">
        <f t="shared" si="1"/>
        <v>82.69</v>
      </c>
    </row>
    <row r="22" spans="1:8" customFormat="1" ht="18" customHeight="1">
      <c r="A22" s="15">
        <v>17</v>
      </c>
      <c r="B22" s="16" t="s">
        <v>3</v>
      </c>
      <c r="C22" s="15" t="s">
        <v>14</v>
      </c>
      <c r="D22" s="15" t="s">
        <v>16</v>
      </c>
      <c r="E22" s="17">
        <f t="shared" si="5"/>
        <v>4.4499999999999998E-2</v>
      </c>
      <c r="F22" s="15">
        <v>0.75</v>
      </c>
      <c r="G22" s="21">
        <f t="shared" si="0"/>
        <v>79.58</v>
      </c>
      <c r="H22" s="21">
        <f t="shared" si="1"/>
        <v>82.69</v>
      </c>
    </row>
    <row r="23" spans="1:8" customFormat="1" ht="18" customHeight="1">
      <c r="A23" s="15">
        <v>18</v>
      </c>
      <c r="B23" s="16" t="s">
        <v>3</v>
      </c>
      <c r="C23" s="15" t="s">
        <v>14</v>
      </c>
      <c r="D23" s="15" t="s">
        <v>17</v>
      </c>
      <c r="E23" s="17">
        <f t="shared" si="5"/>
        <v>4.4499999999999998E-2</v>
      </c>
      <c r="F23" s="15">
        <v>0.75</v>
      </c>
      <c r="G23" s="21">
        <f t="shared" si="0"/>
        <v>79.58</v>
      </c>
      <c r="H23" s="21">
        <f t="shared" si="1"/>
        <v>82.69</v>
      </c>
    </row>
    <row r="24" spans="1:8" customFormat="1" ht="18" customHeight="1">
      <c r="A24" s="15">
        <v>19</v>
      </c>
      <c r="B24" s="16" t="s">
        <v>3</v>
      </c>
      <c r="C24" s="15" t="s">
        <v>14</v>
      </c>
      <c r="D24" s="15" t="s">
        <v>18</v>
      </c>
      <c r="E24" s="17">
        <f t="shared" si="5"/>
        <v>4.4499999999999998E-2</v>
      </c>
      <c r="F24" s="15">
        <v>0.75</v>
      </c>
      <c r="G24" s="21">
        <f t="shared" si="0"/>
        <v>79.58</v>
      </c>
      <c r="H24" s="21">
        <f t="shared" si="1"/>
        <v>82.69</v>
      </c>
    </row>
    <row r="25" spans="1:8" customFormat="1" ht="18" customHeight="1">
      <c r="A25" s="15">
        <v>20</v>
      </c>
      <c r="B25" s="16" t="s">
        <v>3</v>
      </c>
      <c r="C25" s="15" t="s">
        <v>14</v>
      </c>
      <c r="D25" s="15" t="s">
        <v>19</v>
      </c>
      <c r="E25" s="17">
        <f t="shared" si="5"/>
        <v>4.4499999999999998E-2</v>
      </c>
      <c r="F25" s="15">
        <v>0.75</v>
      </c>
      <c r="G25" s="21">
        <f t="shared" si="0"/>
        <v>79.58</v>
      </c>
      <c r="H25" s="21">
        <f t="shared" si="1"/>
        <v>82.69</v>
      </c>
    </row>
    <row r="26" spans="1:8" customFormat="1" ht="18" customHeight="1">
      <c r="A26" s="15">
        <v>21</v>
      </c>
      <c r="B26" s="16" t="s">
        <v>3</v>
      </c>
      <c r="C26" s="15" t="s">
        <v>14</v>
      </c>
      <c r="D26" s="15" t="s">
        <v>20</v>
      </c>
      <c r="E26" s="17">
        <v>4.4900000000000002E-2</v>
      </c>
      <c r="F26" s="15">
        <v>0.75</v>
      </c>
      <c r="G26" s="23">
        <f t="shared" si="0"/>
        <v>80.3</v>
      </c>
      <c r="H26" s="21">
        <f t="shared" si="1"/>
        <v>83.43</v>
      </c>
    </row>
    <row r="27" spans="1:8" customFormat="1" ht="18" customHeight="1">
      <c r="A27" s="15">
        <v>22</v>
      </c>
      <c r="B27" s="16" t="s">
        <v>3</v>
      </c>
      <c r="C27" s="15" t="s">
        <v>14</v>
      </c>
      <c r="D27" s="15" t="s">
        <v>131</v>
      </c>
      <c r="E27" s="15">
        <f t="shared" ref="E27:E31" si="6">0.0443</f>
        <v>4.4299999999999999E-2</v>
      </c>
      <c r="F27" s="15">
        <v>0.75</v>
      </c>
      <c r="G27" s="21">
        <f t="shared" si="0"/>
        <v>79.23</v>
      </c>
      <c r="H27" s="21">
        <f t="shared" si="1"/>
        <v>82.31</v>
      </c>
    </row>
    <row r="28" spans="1:8" customFormat="1" ht="17.25" customHeight="1">
      <c r="A28" s="15">
        <v>23</v>
      </c>
      <c r="B28" s="16" t="s">
        <v>3</v>
      </c>
      <c r="C28" s="15" t="s">
        <v>42</v>
      </c>
      <c r="D28" s="15" t="s">
        <v>43</v>
      </c>
      <c r="E28" s="15">
        <f t="shared" si="6"/>
        <v>4.4299999999999999E-2</v>
      </c>
      <c r="F28" s="15">
        <v>0.75</v>
      </c>
      <c r="G28" s="21">
        <f t="shared" si="0"/>
        <v>79.23</v>
      </c>
      <c r="H28" s="21">
        <f t="shared" si="1"/>
        <v>82.31</v>
      </c>
    </row>
    <row r="29" spans="1:8" customFormat="1" ht="17.25" customHeight="1">
      <c r="A29" s="15">
        <v>24</v>
      </c>
      <c r="B29" s="16" t="s">
        <v>3</v>
      </c>
      <c r="C29" s="15" t="s">
        <v>42</v>
      </c>
      <c r="D29" s="15" t="s">
        <v>44</v>
      </c>
      <c r="E29" s="15">
        <f t="shared" si="6"/>
        <v>4.4299999999999999E-2</v>
      </c>
      <c r="F29" s="15">
        <v>0.75</v>
      </c>
      <c r="G29" s="21">
        <f t="shared" si="0"/>
        <v>79.23</v>
      </c>
      <c r="H29" s="21">
        <f t="shared" si="1"/>
        <v>82.31</v>
      </c>
    </row>
    <row r="30" spans="1:8" customFormat="1" ht="16.5" customHeight="1">
      <c r="A30" s="15">
        <v>25</v>
      </c>
      <c r="B30" s="16" t="s">
        <v>3</v>
      </c>
      <c r="C30" s="15" t="s">
        <v>42</v>
      </c>
      <c r="D30" s="15" t="s">
        <v>45</v>
      </c>
      <c r="E30" s="15">
        <f t="shared" si="6"/>
        <v>4.4299999999999999E-2</v>
      </c>
      <c r="F30" s="15">
        <v>0.75</v>
      </c>
      <c r="G30" s="21">
        <f t="shared" si="0"/>
        <v>79.23</v>
      </c>
      <c r="H30" s="21">
        <f t="shared" si="1"/>
        <v>82.31</v>
      </c>
    </row>
    <row r="31" spans="1:8" customFormat="1" ht="16.5" customHeight="1">
      <c r="A31" s="15">
        <v>26</v>
      </c>
      <c r="B31" s="16" t="s">
        <v>3</v>
      </c>
      <c r="C31" s="15" t="s">
        <v>42</v>
      </c>
      <c r="D31" s="15" t="s">
        <v>46</v>
      </c>
      <c r="E31" s="15">
        <f t="shared" si="6"/>
        <v>4.4299999999999999E-2</v>
      </c>
      <c r="F31" s="15">
        <v>0.75</v>
      </c>
      <c r="G31" s="21">
        <f t="shared" si="0"/>
        <v>79.23</v>
      </c>
      <c r="H31" s="21">
        <f t="shared" si="1"/>
        <v>82.31</v>
      </c>
    </row>
    <row r="32" spans="1:8" customFormat="1" ht="15.75" customHeight="1">
      <c r="A32" s="15">
        <v>27</v>
      </c>
      <c r="B32" s="16" t="s">
        <v>3</v>
      </c>
      <c r="C32" s="15" t="s">
        <v>42</v>
      </c>
      <c r="D32" s="15" t="s">
        <v>47</v>
      </c>
      <c r="E32" s="15">
        <v>4.4299999999999999E-2</v>
      </c>
      <c r="F32" s="15">
        <v>0.75</v>
      </c>
      <c r="G32" s="21">
        <f t="shared" si="0"/>
        <v>79.23</v>
      </c>
      <c r="H32" s="21">
        <f t="shared" si="1"/>
        <v>82.31</v>
      </c>
    </row>
    <row r="33" spans="1:8" customFormat="1" ht="18.75" customHeight="1">
      <c r="A33" s="15">
        <v>28</v>
      </c>
      <c r="B33" s="16" t="s">
        <v>3</v>
      </c>
      <c r="C33" s="15" t="s">
        <v>27</v>
      </c>
      <c r="D33" s="15" t="s">
        <v>28</v>
      </c>
      <c r="E33" s="17">
        <f t="shared" ref="E33:E35" si="7">0.0445</f>
        <v>4.4499999999999998E-2</v>
      </c>
      <c r="F33" s="15">
        <v>0.75</v>
      </c>
      <c r="G33" s="21">
        <f t="shared" si="0"/>
        <v>79.58</v>
      </c>
      <c r="H33" s="21">
        <f t="shared" si="1"/>
        <v>82.69</v>
      </c>
    </row>
    <row r="34" spans="1:8" customFormat="1" ht="18.75" customHeight="1">
      <c r="A34" s="15">
        <v>29</v>
      </c>
      <c r="B34" s="16" t="s">
        <v>3</v>
      </c>
      <c r="C34" s="15" t="s">
        <v>27</v>
      </c>
      <c r="D34" s="15" t="s">
        <v>29</v>
      </c>
      <c r="E34" s="17">
        <f t="shared" si="7"/>
        <v>4.4499999999999998E-2</v>
      </c>
      <c r="F34" s="15">
        <v>0.75</v>
      </c>
      <c r="G34" s="21">
        <f t="shared" si="0"/>
        <v>79.58</v>
      </c>
      <c r="H34" s="21">
        <f t="shared" si="1"/>
        <v>82.69</v>
      </c>
    </row>
    <row r="35" spans="1:8" customFormat="1" ht="18.75" customHeight="1">
      <c r="A35" s="15">
        <v>30</v>
      </c>
      <c r="B35" s="16" t="s">
        <v>3</v>
      </c>
      <c r="C35" s="15" t="s">
        <v>27</v>
      </c>
      <c r="D35" s="15" t="s">
        <v>30</v>
      </c>
      <c r="E35" s="17">
        <f t="shared" si="7"/>
        <v>4.4499999999999998E-2</v>
      </c>
      <c r="F35" s="15">
        <v>0.75</v>
      </c>
      <c r="G35" s="21">
        <f t="shared" si="0"/>
        <v>79.58</v>
      </c>
      <c r="H35" s="21">
        <f t="shared" si="1"/>
        <v>82.69</v>
      </c>
    </row>
    <row r="36" spans="1:8" customFormat="1" ht="17.25" customHeight="1">
      <c r="A36" s="15">
        <v>31</v>
      </c>
      <c r="B36" s="16" t="s">
        <v>3</v>
      </c>
      <c r="C36" s="15" t="s">
        <v>27</v>
      </c>
      <c r="D36" s="15" t="s">
        <v>48</v>
      </c>
      <c r="E36" s="15">
        <f>0.0443</f>
        <v>4.4299999999999999E-2</v>
      </c>
      <c r="F36" s="15">
        <v>0.75</v>
      </c>
      <c r="G36" s="21">
        <f t="shared" si="0"/>
        <v>79.23</v>
      </c>
      <c r="H36" s="21">
        <f t="shared" si="1"/>
        <v>82.31</v>
      </c>
    </row>
    <row r="37" spans="1:8" customFormat="1" ht="18" customHeight="1">
      <c r="A37" s="15">
        <v>32</v>
      </c>
      <c r="B37" s="16" t="s">
        <v>3</v>
      </c>
      <c r="C37" s="15" t="s">
        <v>27</v>
      </c>
      <c r="D37" s="15" t="s">
        <v>31</v>
      </c>
      <c r="E37" s="17">
        <f t="shared" ref="E37" si="8">0.0445</f>
        <v>4.4499999999999998E-2</v>
      </c>
      <c r="F37" s="15">
        <v>0.75</v>
      </c>
      <c r="G37" s="21">
        <f t="shared" si="0"/>
        <v>79.58</v>
      </c>
      <c r="H37" s="21">
        <f t="shared" si="1"/>
        <v>82.69</v>
      </c>
    </row>
    <row r="38" spans="1:8" customFormat="1" ht="18" customHeight="1">
      <c r="A38" s="15">
        <v>33</v>
      </c>
      <c r="B38" s="16" t="s">
        <v>3</v>
      </c>
      <c r="C38" s="15" t="s">
        <v>27</v>
      </c>
      <c r="D38" s="15" t="s">
        <v>126</v>
      </c>
      <c r="E38" s="15">
        <f>0.0443</f>
        <v>4.4299999999999999E-2</v>
      </c>
      <c r="F38" s="15">
        <v>0.75</v>
      </c>
      <c r="G38" s="21">
        <f t="shared" si="0"/>
        <v>79.23</v>
      </c>
      <c r="H38" s="21">
        <f t="shared" si="1"/>
        <v>82.31</v>
      </c>
    </row>
    <row r="39" spans="1:8" customFormat="1" ht="18" customHeight="1">
      <c r="A39" s="15">
        <v>34</v>
      </c>
      <c r="B39" s="16" t="s">
        <v>3</v>
      </c>
      <c r="C39" s="15" t="s">
        <v>34</v>
      </c>
      <c r="D39" s="15" t="s">
        <v>35</v>
      </c>
      <c r="E39" s="17">
        <f t="shared" ref="E39" si="9">0.0445</f>
        <v>4.4499999999999998E-2</v>
      </c>
      <c r="F39" s="15">
        <v>0.75</v>
      </c>
      <c r="G39" s="21">
        <f t="shared" si="0"/>
        <v>79.58</v>
      </c>
      <c r="H39" s="21">
        <f t="shared" si="1"/>
        <v>82.69</v>
      </c>
    </row>
    <row r="40" spans="1:8" customFormat="1" ht="18" customHeight="1">
      <c r="A40" s="15">
        <v>35</v>
      </c>
      <c r="B40" s="16" t="s">
        <v>3</v>
      </c>
      <c r="C40" s="15" t="s">
        <v>55</v>
      </c>
      <c r="D40" s="15" t="s">
        <v>60</v>
      </c>
      <c r="E40" s="15">
        <f t="shared" ref="E40:E49" si="10">0.0443</f>
        <v>4.4299999999999999E-2</v>
      </c>
      <c r="F40" s="15">
        <v>0.75</v>
      </c>
      <c r="G40" s="21">
        <f t="shared" si="0"/>
        <v>79.23</v>
      </c>
      <c r="H40" s="21">
        <f t="shared" si="1"/>
        <v>82.31</v>
      </c>
    </row>
    <row r="41" spans="1:8" customFormat="1" ht="18" customHeight="1">
      <c r="A41" s="15">
        <v>36</v>
      </c>
      <c r="B41" s="16" t="s">
        <v>3</v>
      </c>
      <c r="C41" s="15" t="s">
        <v>55</v>
      </c>
      <c r="D41" s="15" t="s">
        <v>61</v>
      </c>
      <c r="E41" s="15">
        <f t="shared" si="10"/>
        <v>4.4299999999999999E-2</v>
      </c>
      <c r="F41" s="15">
        <v>0.75</v>
      </c>
      <c r="G41" s="21">
        <f t="shared" si="0"/>
        <v>79.23</v>
      </c>
      <c r="H41" s="21">
        <f t="shared" si="1"/>
        <v>82.31</v>
      </c>
    </row>
    <row r="42" spans="1:8" customFormat="1" ht="18" customHeight="1">
      <c r="A42" s="15">
        <v>37</v>
      </c>
      <c r="B42" s="16" t="s">
        <v>3</v>
      </c>
      <c r="C42" s="15" t="s">
        <v>55</v>
      </c>
      <c r="D42" s="15" t="s">
        <v>62</v>
      </c>
      <c r="E42" s="15">
        <f t="shared" si="10"/>
        <v>4.4299999999999999E-2</v>
      </c>
      <c r="F42" s="15">
        <v>0.75</v>
      </c>
      <c r="G42" s="21">
        <f t="shared" si="0"/>
        <v>79.23</v>
      </c>
      <c r="H42" s="21">
        <f t="shared" si="1"/>
        <v>82.31</v>
      </c>
    </row>
    <row r="43" spans="1:8" customFormat="1" ht="18" customHeight="1">
      <c r="A43" s="15">
        <v>38</v>
      </c>
      <c r="B43" s="16" t="s">
        <v>3</v>
      </c>
      <c r="C43" s="15" t="s">
        <v>55</v>
      </c>
      <c r="D43" s="15" t="s">
        <v>63</v>
      </c>
      <c r="E43" s="15">
        <f t="shared" si="10"/>
        <v>4.4299999999999999E-2</v>
      </c>
      <c r="F43" s="15">
        <v>0.75</v>
      </c>
      <c r="G43" s="21">
        <f t="shared" si="0"/>
        <v>79.23</v>
      </c>
      <c r="H43" s="21">
        <f t="shared" si="1"/>
        <v>82.31</v>
      </c>
    </row>
    <row r="44" spans="1:8" customFormat="1" ht="18" customHeight="1">
      <c r="A44" s="15">
        <v>39</v>
      </c>
      <c r="B44" s="16" t="s">
        <v>3</v>
      </c>
      <c r="C44" s="15" t="s">
        <v>55</v>
      </c>
      <c r="D44" s="15" t="s">
        <v>58</v>
      </c>
      <c r="E44" s="15">
        <f t="shared" si="10"/>
        <v>4.4299999999999999E-2</v>
      </c>
      <c r="F44" s="15">
        <v>0.75</v>
      </c>
      <c r="G44" s="21">
        <f t="shared" si="0"/>
        <v>79.23</v>
      </c>
      <c r="H44" s="21">
        <f t="shared" si="1"/>
        <v>82.31</v>
      </c>
    </row>
    <row r="45" spans="1:8" customFormat="1" ht="18" customHeight="1">
      <c r="A45" s="15">
        <v>40</v>
      </c>
      <c r="B45" s="16" t="s">
        <v>3</v>
      </c>
      <c r="C45" s="15" t="s">
        <v>55</v>
      </c>
      <c r="D45" s="15" t="s">
        <v>59</v>
      </c>
      <c r="E45" s="15">
        <f t="shared" si="10"/>
        <v>4.4299999999999999E-2</v>
      </c>
      <c r="F45" s="15">
        <v>0.75</v>
      </c>
      <c r="G45" s="21">
        <f t="shared" si="0"/>
        <v>79.23</v>
      </c>
      <c r="H45" s="21">
        <f t="shared" si="1"/>
        <v>82.31</v>
      </c>
    </row>
    <row r="46" spans="1:8" customFormat="1" ht="18" customHeight="1">
      <c r="A46" s="15">
        <v>41</v>
      </c>
      <c r="B46" s="16" t="s">
        <v>3</v>
      </c>
      <c r="C46" s="15" t="s">
        <v>55</v>
      </c>
      <c r="D46" s="15" t="s">
        <v>22</v>
      </c>
      <c r="E46" s="15">
        <f t="shared" si="10"/>
        <v>4.4299999999999999E-2</v>
      </c>
      <c r="F46" s="15">
        <v>0.75</v>
      </c>
      <c r="G46" s="21">
        <f t="shared" si="0"/>
        <v>79.23</v>
      </c>
      <c r="H46" s="21">
        <f t="shared" si="1"/>
        <v>82.31</v>
      </c>
    </row>
    <row r="47" spans="1:8" customFormat="1" ht="18" customHeight="1">
      <c r="A47" s="15">
        <v>42</v>
      </c>
      <c r="B47" s="16" t="s">
        <v>3</v>
      </c>
      <c r="C47" s="15" t="s">
        <v>55</v>
      </c>
      <c r="D47" s="15" t="s">
        <v>128</v>
      </c>
      <c r="E47" s="15">
        <f t="shared" si="10"/>
        <v>4.4299999999999999E-2</v>
      </c>
      <c r="F47" s="15">
        <v>0.75</v>
      </c>
      <c r="G47" s="21">
        <f t="shared" si="0"/>
        <v>79.23</v>
      </c>
      <c r="H47" s="21">
        <f t="shared" si="1"/>
        <v>82.31</v>
      </c>
    </row>
    <row r="48" spans="1:8" customFormat="1" ht="18" customHeight="1">
      <c r="A48" s="15">
        <v>43</v>
      </c>
      <c r="B48" s="16" t="s">
        <v>3</v>
      </c>
      <c r="C48" s="15" t="s">
        <v>55</v>
      </c>
      <c r="D48" s="15" t="s">
        <v>56</v>
      </c>
      <c r="E48" s="15">
        <f t="shared" si="10"/>
        <v>4.4299999999999999E-2</v>
      </c>
      <c r="F48" s="15">
        <v>0.75</v>
      </c>
      <c r="G48" s="21">
        <f t="shared" si="0"/>
        <v>79.23</v>
      </c>
      <c r="H48" s="21">
        <f t="shared" si="1"/>
        <v>82.31</v>
      </c>
    </row>
    <row r="49" spans="1:8" customFormat="1" ht="18" customHeight="1">
      <c r="A49" s="15">
        <v>44</v>
      </c>
      <c r="B49" s="16" t="s">
        <v>3</v>
      </c>
      <c r="C49" s="15" t="s">
        <v>55</v>
      </c>
      <c r="D49" s="15" t="s">
        <v>57</v>
      </c>
      <c r="E49" s="15">
        <f t="shared" si="10"/>
        <v>4.4299999999999999E-2</v>
      </c>
      <c r="F49" s="15">
        <v>0.75</v>
      </c>
      <c r="G49" s="21">
        <f t="shared" si="0"/>
        <v>79.23</v>
      </c>
      <c r="H49" s="21">
        <f t="shared" si="1"/>
        <v>82.31</v>
      </c>
    </row>
    <row r="50" spans="1:8" customFormat="1" ht="18" customHeight="1">
      <c r="A50" s="15">
        <v>45</v>
      </c>
      <c r="B50" s="16" t="s">
        <v>3</v>
      </c>
      <c r="C50" s="15" t="s">
        <v>32</v>
      </c>
      <c r="D50" s="15" t="s">
        <v>33</v>
      </c>
      <c r="E50" s="17">
        <f t="shared" ref="E50" si="11">0.0445</f>
        <v>4.4499999999999998E-2</v>
      </c>
      <c r="F50" s="15">
        <v>0.75</v>
      </c>
      <c r="G50" s="21">
        <f t="shared" si="0"/>
        <v>79.58</v>
      </c>
      <c r="H50" s="21">
        <f t="shared" si="1"/>
        <v>82.69</v>
      </c>
    </row>
    <row r="51" spans="1:8" customFormat="1" ht="18" customHeight="1">
      <c r="A51" s="15">
        <v>46</v>
      </c>
      <c r="B51" s="16" t="s">
        <v>3</v>
      </c>
      <c r="C51" s="15" t="s">
        <v>32</v>
      </c>
      <c r="D51" s="15" t="s">
        <v>53</v>
      </c>
      <c r="E51" s="15">
        <f t="shared" ref="E51:E59" si="12">0.0443</f>
        <v>4.4299999999999999E-2</v>
      </c>
      <c r="F51" s="15">
        <v>0.75</v>
      </c>
      <c r="G51" s="21">
        <f t="shared" si="0"/>
        <v>79.23</v>
      </c>
      <c r="H51" s="21">
        <f t="shared" si="1"/>
        <v>82.31</v>
      </c>
    </row>
    <row r="52" spans="1:8" customFormat="1" ht="18" customHeight="1">
      <c r="A52" s="15">
        <v>47</v>
      </c>
      <c r="B52" s="16" t="s">
        <v>3</v>
      </c>
      <c r="C52" s="15" t="s">
        <v>32</v>
      </c>
      <c r="D52" s="15" t="s">
        <v>54</v>
      </c>
      <c r="E52" s="15">
        <f t="shared" si="12"/>
        <v>4.4299999999999999E-2</v>
      </c>
      <c r="F52" s="15">
        <v>0.75</v>
      </c>
      <c r="G52" s="21">
        <f t="shared" si="0"/>
        <v>79.23</v>
      </c>
      <c r="H52" s="21">
        <f t="shared" si="1"/>
        <v>82.31</v>
      </c>
    </row>
    <row r="53" spans="1:8" customFormat="1" ht="18" customHeight="1">
      <c r="A53" s="15">
        <v>48</v>
      </c>
      <c r="B53" s="16" t="s">
        <v>3</v>
      </c>
      <c r="C53" s="15" t="s">
        <v>49</v>
      </c>
      <c r="D53" s="15" t="s">
        <v>43</v>
      </c>
      <c r="E53" s="15">
        <f t="shared" si="12"/>
        <v>4.4299999999999999E-2</v>
      </c>
      <c r="F53" s="15">
        <v>0.75</v>
      </c>
      <c r="G53" s="21">
        <f t="shared" si="0"/>
        <v>79.23</v>
      </c>
      <c r="H53" s="21">
        <f t="shared" si="1"/>
        <v>82.31</v>
      </c>
    </row>
    <row r="54" spans="1:8" customFormat="1" ht="18" customHeight="1">
      <c r="A54" s="15">
        <v>49</v>
      </c>
      <c r="B54" s="16" t="s">
        <v>3</v>
      </c>
      <c r="C54" s="15" t="s">
        <v>49</v>
      </c>
      <c r="D54" s="15" t="s">
        <v>44</v>
      </c>
      <c r="E54" s="15">
        <f t="shared" si="12"/>
        <v>4.4299999999999999E-2</v>
      </c>
      <c r="F54" s="15">
        <v>0.75</v>
      </c>
      <c r="G54" s="21">
        <f t="shared" si="0"/>
        <v>79.23</v>
      </c>
      <c r="H54" s="21">
        <f t="shared" si="1"/>
        <v>82.31</v>
      </c>
    </row>
    <row r="55" spans="1:8" customFormat="1" ht="18" customHeight="1">
      <c r="A55" s="15">
        <v>50</v>
      </c>
      <c r="B55" s="16" t="s">
        <v>3</v>
      </c>
      <c r="C55" s="15" t="s">
        <v>49</v>
      </c>
      <c r="D55" s="15" t="s">
        <v>46</v>
      </c>
      <c r="E55" s="15">
        <f t="shared" si="12"/>
        <v>4.4299999999999999E-2</v>
      </c>
      <c r="F55" s="15">
        <v>0.75</v>
      </c>
      <c r="G55" s="21">
        <f t="shared" si="0"/>
        <v>79.23</v>
      </c>
      <c r="H55" s="21">
        <f t="shared" si="1"/>
        <v>82.31</v>
      </c>
    </row>
    <row r="56" spans="1:8" customFormat="1" ht="18" customHeight="1">
      <c r="A56" s="15">
        <v>51</v>
      </c>
      <c r="B56" s="16" t="s">
        <v>3</v>
      </c>
      <c r="C56" s="15" t="s">
        <v>49</v>
      </c>
      <c r="D56" s="15" t="s">
        <v>50</v>
      </c>
      <c r="E56" s="15">
        <f t="shared" si="12"/>
        <v>4.4299999999999999E-2</v>
      </c>
      <c r="F56" s="15">
        <v>0.75</v>
      </c>
      <c r="G56" s="21">
        <f t="shared" si="0"/>
        <v>79.23</v>
      </c>
      <c r="H56" s="21">
        <f t="shared" si="1"/>
        <v>82.31</v>
      </c>
    </row>
    <row r="57" spans="1:8" customFormat="1" ht="18" customHeight="1">
      <c r="A57" s="15">
        <v>52</v>
      </c>
      <c r="B57" s="16" t="s">
        <v>3</v>
      </c>
      <c r="C57" s="15" t="s">
        <v>49</v>
      </c>
      <c r="D57" s="15" t="s">
        <v>47</v>
      </c>
      <c r="E57" s="15">
        <f t="shared" si="12"/>
        <v>4.4299999999999999E-2</v>
      </c>
      <c r="F57" s="15">
        <v>0.75</v>
      </c>
      <c r="G57" s="21">
        <f t="shared" si="0"/>
        <v>79.23</v>
      </c>
      <c r="H57" s="21">
        <f t="shared" si="1"/>
        <v>82.31</v>
      </c>
    </row>
    <row r="58" spans="1:8" customFormat="1" ht="18" customHeight="1">
      <c r="A58" s="15">
        <v>53</v>
      </c>
      <c r="B58" s="16" t="s">
        <v>3</v>
      </c>
      <c r="C58" s="15" t="s">
        <v>49</v>
      </c>
      <c r="D58" s="15" t="s">
        <v>51</v>
      </c>
      <c r="E58" s="15">
        <f t="shared" si="12"/>
        <v>4.4299999999999999E-2</v>
      </c>
      <c r="F58" s="15">
        <v>0.75</v>
      </c>
      <c r="G58" s="21">
        <f t="shared" si="0"/>
        <v>79.23</v>
      </c>
      <c r="H58" s="21">
        <f t="shared" si="1"/>
        <v>82.31</v>
      </c>
    </row>
    <row r="59" spans="1:8" customFormat="1" ht="18" customHeight="1">
      <c r="A59" s="15">
        <v>54</v>
      </c>
      <c r="B59" s="16" t="s">
        <v>3</v>
      </c>
      <c r="C59" s="15" t="s">
        <v>49</v>
      </c>
      <c r="D59" s="15" t="s">
        <v>52</v>
      </c>
      <c r="E59" s="15">
        <f t="shared" si="12"/>
        <v>4.4299999999999999E-2</v>
      </c>
      <c r="F59" s="15">
        <v>0.75</v>
      </c>
      <c r="G59" s="21">
        <f t="shared" si="0"/>
        <v>79.23</v>
      </c>
      <c r="H59" s="21">
        <f t="shared" si="1"/>
        <v>82.31</v>
      </c>
    </row>
    <row r="60" spans="1:8" customFormat="1" ht="18" customHeight="1">
      <c r="A60" s="15">
        <v>55</v>
      </c>
      <c r="B60" s="16" t="s">
        <v>3</v>
      </c>
      <c r="C60" s="15" t="s">
        <v>21</v>
      </c>
      <c r="D60" s="15" t="s">
        <v>22</v>
      </c>
      <c r="E60" s="17">
        <f t="shared" ref="E60" si="13">0.0445</f>
        <v>4.4499999999999998E-2</v>
      </c>
      <c r="F60" s="15">
        <v>0.75</v>
      </c>
      <c r="G60" s="21">
        <f t="shared" si="0"/>
        <v>79.58</v>
      </c>
      <c r="H60" s="21">
        <f t="shared" si="1"/>
        <v>82.69</v>
      </c>
    </row>
    <row r="61" spans="1:8" customFormat="1" ht="18" customHeight="1">
      <c r="A61" s="15">
        <v>56</v>
      </c>
      <c r="B61" s="16" t="s">
        <v>3</v>
      </c>
      <c r="C61" s="15" t="s">
        <v>21</v>
      </c>
      <c r="D61" s="15" t="s">
        <v>36</v>
      </c>
      <c r="E61" s="15">
        <f t="shared" ref="E61:E62" si="14">0.0443</f>
        <v>4.4299999999999999E-2</v>
      </c>
      <c r="F61" s="15">
        <v>0.75</v>
      </c>
      <c r="G61" s="21">
        <f t="shared" si="0"/>
        <v>79.23</v>
      </c>
      <c r="H61" s="21">
        <f t="shared" si="1"/>
        <v>82.31</v>
      </c>
    </row>
    <row r="62" spans="1:8" customFormat="1" ht="18" customHeight="1">
      <c r="A62" s="15">
        <v>57</v>
      </c>
      <c r="B62" s="16" t="s">
        <v>3</v>
      </c>
      <c r="C62" s="15" t="s">
        <v>21</v>
      </c>
      <c r="D62" s="15" t="s">
        <v>37</v>
      </c>
      <c r="E62" s="15">
        <f t="shared" si="14"/>
        <v>4.4299999999999999E-2</v>
      </c>
      <c r="F62" s="15">
        <v>0.75</v>
      </c>
      <c r="G62" s="21">
        <f t="shared" si="0"/>
        <v>79.23</v>
      </c>
      <c r="H62" s="21">
        <f t="shared" si="1"/>
        <v>82.31</v>
      </c>
    </row>
    <row r="63" spans="1:8" s="4" customFormat="1" ht="18" customHeight="1">
      <c r="A63" s="15">
        <v>58</v>
      </c>
      <c r="B63" s="16" t="s">
        <v>3</v>
      </c>
      <c r="C63" s="15" t="s">
        <v>21</v>
      </c>
      <c r="D63" s="15" t="s">
        <v>23</v>
      </c>
      <c r="E63" s="17">
        <f t="shared" ref="E63" si="15">0.0445</f>
        <v>4.4499999999999998E-2</v>
      </c>
      <c r="F63" s="15">
        <v>0.75</v>
      </c>
      <c r="G63" s="21">
        <f t="shared" si="0"/>
        <v>79.58</v>
      </c>
      <c r="H63" s="21">
        <f t="shared" si="1"/>
        <v>82.69</v>
      </c>
    </row>
    <row r="64" spans="1:8" customFormat="1" ht="18" customHeight="1">
      <c r="A64" s="15">
        <v>59</v>
      </c>
      <c r="B64" s="16" t="s">
        <v>3</v>
      </c>
      <c r="C64" s="15" t="s">
        <v>21</v>
      </c>
      <c r="D64" s="15" t="s">
        <v>38</v>
      </c>
      <c r="E64" s="15">
        <f t="shared" ref="E64:E66" si="16">0.0443</f>
        <v>4.4299999999999999E-2</v>
      </c>
      <c r="F64" s="15">
        <v>0.75</v>
      </c>
      <c r="G64" s="21">
        <f t="shared" si="0"/>
        <v>79.23</v>
      </c>
      <c r="H64" s="21">
        <f t="shared" si="1"/>
        <v>82.31</v>
      </c>
    </row>
    <row r="65" spans="1:8" customFormat="1" ht="18" customHeight="1">
      <c r="A65" s="15">
        <v>60</v>
      </c>
      <c r="B65" s="16" t="s">
        <v>3</v>
      </c>
      <c r="C65" s="15" t="s">
        <v>21</v>
      </c>
      <c r="D65" s="15" t="s">
        <v>39</v>
      </c>
      <c r="E65" s="15">
        <f t="shared" si="16"/>
        <v>4.4299999999999999E-2</v>
      </c>
      <c r="F65" s="15">
        <v>0.75</v>
      </c>
      <c r="G65" s="21">
        <f t="shared" si="0"/>
        <v>79.23</v>
      </c>
      <c r="H65" s="21">
        <f t="shared" si="1"/>
        <v>82.31</v>
      </c>
    </row>
    <row r="66" spans="1:8" customFormat="1" ht="18" customHeight="1">
      <c r="A66" s="15">
        <v>61</v>
      </c>
      <c r="B66" s="16" t="s">
        <v>3</v>
      </c>
      <c r="C66" s="15" t="s">
        <v>21</v>
      </c>
      <c r="D66" s="15" t="s">
        <v>40</v>
      </c>
      <c r="E66" s="15">
        <f t="shared" si="16"/>
        <v>4.4299999999999999E-2</v>
      </c>
      <c r="F66" s="15">
        <v>0.75</v>
      </c>
      <c r="G66" s="21">
        <f t="shared" si="0"/>
        <v>79.23</v>
      </c>
      <c r="H66" s="21">
        <f t="shared" si="1"/>
        <v>82.31</v>
      </c>
    </row>
    <row r="67" spans="1:8" customFormat="1" ht="18" customHeight="1">
      <c r="A67" s="12">
        <v>1</v>
      </c>
      <c r="B67" s="11">
        <v>2</v>
      </c>
      <c r="C67" s="13">
        <v>3</v>
      </c>
      <c r="D67" s="14"/>
      <c r="E67" s="11">
        <v>4</v>
      </c>
      <c r="F67" s="11">
        <v>5</v>
      </c>
      <c r="G67" s="21">
        <v>6</v>
      </c>
      <c r="H67" s="21">
        <v>7</v>
      </c>
    </row>
    <row r="68" spans="1:8" customFormat="1" ht="18" customHeight="1">
      <c r="A68" s="15">
        <v>62</v>
      </c>
      <c r="B68" s="16" t="s">
        <v>3</v>
      </c>
      <c r="C68" s="15" t="s">
        <v>21</v>
      </c>
      <c r="D68" s="15" t="s">
        <v>41</v>
      </c>
      <c r="E68" s="15">
        <f t="shared" ref="E68:E122" si="17">0.0443</f>
        <v>4.4299999999999999E-2</v>
      </c>
      <c r="F68" s="15">
        <v>0.75</v>
      </c>
      <c r="G68" s="21">
        <f t="shared" ref="G68:G131" si="18">ROUND(E68*F68*2384.5,2)</f>
        <v>79.23</v>
      </c>
      <c r="H68" s="21">
        <f t="shared" ref="H68:H131" si="19">ROUND(E68*F68*2477.49,2)</f>
        <v>82.31</v>
      </c>
    </row>
    <row r="69" spans="1:8" customFormat="1" ht="18" customHeight="1">
      <c r="A69" s="15">
        <v>63</v>
      </c>
      <c r="B69" s="16" t="s">
        <v>65</v>
      </c>
      <c r="C69" s="15" t="s">
        <v>102</v>
      </c>
      <c r="D69" s="15" t="s">
        <v>103</v>
      </c>
      <c r="E69" s="15">
        <f t="shared" si="17"/>
        <v>4.4299999999999999E-2</v>
      </c>
      <c r="F69" s="15">
        <v>0.75</v>
      </c>
      <c r="G69" s="21">
        <f t="shared" si="18"/>
        <v>79.23</v>
      </c>
      <c r="H69" s="21">
        <f t="shared" si="19"/>
        <v>82.31</v>
      </c>
    </row>
    <row r="70" spans="1:8" customFormat="1" ht="18" customHeight="1">
      <c r="A70" s="15">
        <v>64</v>
      </c>
      <c r="B70" s="16" t="s">
        <v>65</v>
      </c>
      <c r="C70" s="15" t="s">
        <v>102</v>
      </c>
      <c r="D70" s="15" t="s">
        <v>69</v>
      </c>
      <c r="E70" s="15">
        <f t="shared" si="17"/>
        <v>4.4299999999999999E-2</v>
      </c>
      <c r="F70" s="15">
        <v>0.75</v>
      </c>
      <c r="G70" s="21">
        <f t="shared" si="18"/>
        <v>79.23</v>
      </c>
      <c r="H70" s="21">
        <f t="shared" si="19"/>
        <v>82.31</v>
      </c>
    </row>
    <row r="71" spans="1:8" customFormat="1" ht="18" customHeight="1">
      <c r="A71" s="15">
        <v>65</v>
      </c>
      <c r="B71" s="16" t="s">
        <v>65</v>
      </c>
      <c r="C71" s="15" t="s">
        <v>102</v>
      </c>
      <c r="D71" s="15" t="s">
        <v>104</v>
      </c>
      <c r="E71" s="15">
        <f t="shared" si="17"/>
        <v>4.4299999999999999E-2</v>
      </c>
      <c r="F71" s="15">
        <v>0.75</v>
      </c>
      <c r="G71" s="21">
        <f t="shared" si="18"/>
        <v>79.23</v>
      </c>
      <c r="H71" s="21">
        <f t="shared" si="19"/>
        <v>82.31</v>
      </c>
    </row>
    <row r="72" spans="1:8" customFormat="1" ht="18" customHeight="1">
      <c r="A72" s="15">
        <v>66</v>
      </c>
      <c r="B72" s="16" t="s">
        <v>65</v>
      </c>
      <c r="C72" s="15" t="s">
        <v>102</v>
      </c>
      <c r="D72" s="15" t="s">
        <v>105</v>
      </c>
      <c r="E72" s="15">
        <f t="shared" si="17"/>
        <v>4.4299999999999999E-2</v>
      </c>
      <c r="F72" s="15">
        <v>0.75</v>
      </c>
      <c r="G72" s="21">
        <f t="shared" si="18"/>
        <v>79.23</v>
      </c>
      <c r="H72" s="21">
        <f t="shared" si="19"/>
        <v>82.31</v>
      </c>
    </row>
    <row r="73" spans="1:8" customFormat="1" ht="18" customHeight="1">
      <c r="A73" s="15">
        <v>67</v>
      </c>
      <c r="B73" s="16" t="s">
        <v>65</v>
      </c>
      <c r="C73" s="15" t="s">
        <v>102</v>
      </c>
      <c r="D73" s="15" t="s">
        <v>75</v>
      </c>
      <c r="E73" s="15">
        <f t="shared" si="17"/>
        <v>4.4299999999999999E-2</v>
      </c>
      <c r="F73" s="15">
        <v>0.75</v>
      </c>
      <c r="G73" s="21">
        <f t="shared" si="18"/>
        <v>79.23</v>
      </c>
      <c r="H73" s="21">
        <f t="shared" si="19"/>
        <v>82.31</v>
      </c>
    </row>
    <row r="74" spans="1:8" customFormat="1" ht="18" customHeight="1">
      <c r="A74" s="15">
        <v>68</v>
      </c>
      <c r="B74" s="16" t="s">
        <v>65</v>
      </c>
      <c r="C74" s="15" t="s">
        <v>102</v>
      </c>
      <c r="D74" s="15" t="s">
        <v>98</v>
      </c>
      <c r="E74" s="15">
        <f t="shared" si="17"/>
        <v>4.4299999999999999E-2</v>
      </c>
      <c r="F74" s="15">
        <v>0.75</v>
      </c>
      <c r="G74" s="21">
        <f t="shared" si="18"/>
        <v>79.23</v>
      </c>
      <c r="H74" s="21">
        <f t="shared" si="19"/>
        <v>82.31</v>
      </c>
    </row>
    <row r="75" spans="1:8" customFormat="1" ht="18" customHeight="1">
      <c r="A75" s="15">
        <v>69</v>
      </c>
      <c r="B75" s="16" t="s">
        <v>65</v>
      </c>
      <c r="C75" s="15" t="s">
        <v>102</v>
      </c>
      <c r="D75" s="15" t="s">
        <v>106</v>
      </c>
      <c r="E75" s="15">
        <f t="shared" si="17"/>
        <v>4.4299999999999999E-2</v>
      </c>
      <c r="F75" s="15">
        <v>0.75</v>
      </c>
      <c r="G75" s="21">
        <f t="shared" si="18"/>
        <v>79.23</v>
      </c>
      <c r="H75" s="21">
        <f t="shared" si="19"/>
        <v>82.31</v>
      </c>
    </row>
    <row r="76" spans="1:8" customFormat="1" ht="18" customHeight="1">
      <c r="A76" s="15">
        <v>70</v>
      </c>
      <c r="B76" s="16" t="s">
        <v>65</v>
      </c>
      <c r="C76" s="15" t="s">
        <v>76</v>
      </c>
      <c r="D76" s="15" t="s">
        <v>132</v>
      </c>
      <c r="E76" s="15">
        <f t="shared" si="17"/>
        <v>4.4299999999999999E-2</v>
      </c>
      <c r="F76" s="15">
        <v>0.75</v>
      </c>
      <c r="G76" s="21">
        <f t="shared" si="18"/>
        <v>79.23</v>
      </c>
      <c r="H76" s="21">
        <f t="shared" si="19"/>
        <v>82.31</v>
      </c>
    </row>
    <row r="77" spans="1:8" customFormat="1" ht="18" customHeight="1">
      <c r="A77" s="15">
        <v>71</v>
      </c>
      <c r="B77" s="16" t="s">
        <v>65</v>
      </c>
      <c r="C77" s="15" t="s">
        <v>76</v>
      </c>
      <c r="D77" s="15" t="s">
        <v>78</v>
      </c>
      <c r="E77" s="15">
        <f t="shared" si="17"/>
        <v>4.4299999999999999E-2</v>
      </c>
      <c r="F77" s="15">
        <v>0.75</v>
      </c>
      <c r="G77" s="21">
        <f t="shared" si="18"/>
        <v>79.23</v>
      </c>
      <c r="H77" s="21">
        <f t="shared" si="19"/>
        <v>82.31</v>
      </c>
    </row>
    <row r="78" spans="1:8" customFormat="1" ht="18" customHeight="1">
      <c r="A78" s="15">
        <v>72</v>
      </c>
      <c r="B78" s="16" t="s">
        <v>65</v>
      </c>
      <c r="C78" s="15" t="s">
        <v>76</v>
      </c>
      <c r="D78" s="15" t="s">
        <v>77</v>
      </c>
      <c r="E78" s="15">
        <f t="shared" si="17"/>
        <v>4.4299999999999999E-2</v>
      </c>
      <c r="F78" s="15">
        <v>0.75</v>
      </c>
      <c r="G78" s="21">
        <f t="shared" si="18"/>
        <v>79.23</v>
      </c>
      <c r="H78" s="21">
        <f t="shared" si="19"/>
        <v>82.31</v>
      </c>
    </row>
    <row r="79" spans="1:8" customFormat="1" ht="18" customHeight="1">
      <c r="A79" s="15">
        <v>73</v>
      </c>
      <c r="B79" s="16" t="s">
        <v>65</v>
      </c>
      <c r="C79" s="15" t="s">
        <v>76</v>
      </c>
      <c r="D79" s="15" t="s">
        <v>79</v>
      </c>
      <c r="E79" s="15">
        <f t="shared" si="17"/>
        <v>4.4299999999999999E-2</v>
      </c>
      <c r="F79" s="15">
        <v>0.75</v>
      </c>
      <c r="G79" s="21">
        <f t="shared" si="18"/>
        <v>79.23</v>
      </c>
      <c r="H79" s="21">
        <f t="shared" si="19"/>
        <v>82.31</v>
      </c>
    </row>
    <row r="80" spans="1:8" customFormat="1" ht="18" customHeight="1">
      <c r="A80" s="15">
        <v>74</v>
      </c>
      <c r="B80" s="16" t="s">
        <v>65</v>
      </c>
      <c r="C80" s="15" t="s">
        <v>76</v>
      </c>
      <c r="D80" s="15" t="s">
        <v>80</v>
      </c>
      <c r="E80" s="15">
        <f t="shared" si="17"/>
        <v>4.4299999999999999E-2</v>
      </c>
      <c r="F80" s="15">
        <v>0.75</v>
      </c>
      <c r="G80" s="21">
        <f t="shared" si="18"/>
        <v>79.23</v>
      </c>
      <c r="H80" s="21">
        <f t="shared" si="19"/>
        <v>82.31</v>
      </c>
    </row>
    <row r="81" spans="1:8" customFormat="1" ht="18" customHeight="1">
      <c r="A81" s="15">
        <v>75</v>
      </c>
      <c r="B81" s="16" t="s">
        <v>65</v>
      </c>
      <c r="C81" s="15" t="s">
        <v>76</v>
      </c>
      <c r="D81" s="15" t="s">
        <v>81</v>
      </c>
      <c r="E81" s="15">
        <f t="shared" si="17"/>
        <v>4.4299999999999999E-2</v>
      </c>
      <c r="F81" s="15">
        <v>0.75</v>
      </c>
      <c r="G81" s="21">
        <f t="shared" si="18"/>
        <v>79.23</v>
      </c>
      <c r="H81" s="21">
        <f t="shared" si="19"/>
        <v>82.31</v>
      </c>
    </row>
    <row r="82" spans="1:8" customFormat="1" ht="18" customHeight="1">
      <c r="A82" s="15">
        <v>76</v>
      </c>
      <c r="B82" s="16" t="s">
        <v>65</v>
      </c>
      <c r="C82" s="15" t="s">
        <v>76</v>
      </c>
      <c r="D82" s="15" t="s">
        <v>82</v>
      </c>
      <c r="E82" s="15">
        <f t="shared" si="17"/>
        <v>4.4299999999999999E-2</v>
      </c>
      <c r="F82" s="15">
        <v>0.75</v>
      </c>
      <c r="G82" s="21">
        <f t="shared" si="18"/>
        <v>79.23</v>
      </c>
      <c r="H82" s="21">
        <f t="shared" si="19"/>
        <v>82.31</v>
      </c>
    </row>
    <row r="83" spans="1:8" customFormat="1" ht="18" customHeight="1">
      <c r="A83" s="15">
        <v>77</v>
      </c>
      <c r="B83" s="16" t="s">
        <v>65</v>
      </c>
      <c r="C83" s="15" t="s">
        <v>76</v>
      </c>
      <c r="D83" s="15" t="s">
        <v>83</v>
      </c>
      <c r="E83" s="15">
        <f t="shared" si="17"/>
        <v>4.4299999999999999E-2</v>
      </c>
      <c r="F83" s="15">
        <v>0.75</v>
      </c>
      <c r="G83" s="21">
        <f t="shared" si="18"/>
        <v>79.23</v>
      </c>
      <c r="H83" s="21">
        <f t="shared" si="19"/>
        <v>82.31</v>
      </c>
    </row>
    <row r="84" spans="1:8" customFormat="1" ht="18" customHeight="1">
      <c r="A84" s="15">
        <v>78</v>
      </c>
      <c r="B84" s="16" t="s">
        <v>65</v>
      </c>
      <c r="C84" s="15" t="s">
        <v>76</v>
      </c>
      <c r="D84" s="15" t="s">
        <v>84</v>
      </c>
      <c r="E84" s="15">
        <f t="shared" si="17"/>
        <v>4.4299999999999999E-2</v>
      </c>
      <c r="F84" s="15">
        <v>0.75</v>
      </c>
      <c r="G84" s="21">
        <f t="shared" si="18"/>
        <v>79.23</v>
      </c>
      <c r="H84" s="21">
        <f t="shared" si="19"/>
        <v>82.31</v>
      </c>
    </row>
    <row r="85" spans="1:8" customFormat="1" ht="18" customHeight="1">
      <c r="A85" s="15">
        <v>79</v>
      </c>
      <c r="B85" s="16" t="s">
        <v>65</v>
      </c>
      <c r="C85" s="15" t="s">
        <v>76</v>
      </c>
      <c r="D85" s="15" t="s">
        <v>85</v>
      </c>
      <c r="E85" s="15">
        <f t="shared" si="17"/>
        <v>4.4299999999999999E-2</v>
      </c>
      <c r="F85" s="15">
        <v>0.75</v>
      </c>
      <c r="G85" s="21">
        <f t="shared" si="18"/>
        <v>79.23</v>
      </c>
      <c r="H85" s="21">
        <f t="shared" si="19"/>
        <v>82.31</v>
      </c>
    </row>
    <row r="86" spans="1:8" customFormat="1" ht="18" customHeight="1">
      <c r="A86" s="15">
        <v>80</v>
      </c>
      <c r="B86" s="16" t="s">
        <v>65</v>
      </c>
      <c r="C86" s="15" t="s">
        <v>76</v>
      </c>
      <c r="D86" s="15" t="s">
        <v>86</v>
      </c>
      <c r="E86" s="15">
        <f t="shared" si="17"/>
        <v>4.4299999999999999E-2</v>
      </c>
      <c r="F86" s="15">
        <v>0.75</v>
      </c>
      <c r="G86" s="21">
        <f t="shared" si="18"/>
        <v>79.23</v>
      </c>
      <c r="H86" s="21">
        <f t="shared" si="19"/>
        <v>82.31</v>
      </c>
    </row>
    <row r="87" spans="1:8" customFormat="1" ht="16.5" customHeight="1">
      <c r="A87" s="15">
        <v>81</v>
      </c>
      <c r="B87" s="16" t="s">
        <v>65</v>
      </c>
      <c r="C87" s="15" t="s">
        <v>76</v>
      </c>
      <c r="D87" s="15" t="s">
        <v>87</v>
      </c>
      <c r="E87" s="15">
        <f t="shared" si="17"/>
        <v>4.4299999999999999E-2</v>
      </c>
      <c r="F87" s="15">
        <v>0.75</v>
      </c>
      <c r="G87" s="21">
        <f t="shared" si="18"/>
        <v>79.23</v>
      </c>
      <c r="H87" s="21">
        <f t="shared" si="19"/>
        <v>82.31</v>
      </c>
    </row>
    <row r="88" spans="1:8" customFormat="1" ht="18" customHeight="1">
      <c r="A88" s="15">
        <v>82</v>
      </c>
      <c r="B88" s="16" t="s">
        <v>65</v>
      </c>
      <c r="C88" s="15" t="s">
        <v>76</v>
      </c>
      <c r="D88" s="15" t="s">
        <v>88</v>
      </c>
      <c r="E88" s="15">
        <f t="shared" si="17"/>
        <v>4.4299999999999999E-2</v>
      </c>
      <c r="F88" s="15">
        <v>0.75</v>
      </c>
      <c r="G88" s="21">
        <f t="shared" si="18"/>
        <v>79.23</v>
      </c>
      <c r="H88" s="21">
        <f t="shared" si="19"/>
        <v>82.31</v>
      </c>
    </row>
    <row r="89" spans="1:8" customFormat="1" ht="18" customHeight="1">
      <c r="A89" s="15">
        <v>83</v>
      </c>
      <c r="B89" s="16" t="s">
        <v>65</v>
      </c>
      <c r="C89" s="15" t="s">
        <v>94</v>
      </c>
      <c r="D89" s="15" t="s">
        <v>74</v>
      </c>
      <c r="E89" s="15">
        <f t="shared" si="17"/>
        <v>4.4299999999999999E-2</v>
      </c>
      <c r="F89" s="15">
        <v>0.75</v>
      </c>
      <c r="G89" s="21">
        <f t="shared" si="18"/>
        <v>79.23</v>
      </c>
      <c r="H89" s="21">
        <f t="shared" si="19"/>
        <v>82.31</v>
      </c>
    </row>
    <row r="90" spans="1:8" customFormat="1" ht="18" customHeight="1">
      <c r="A90" s="15">
        <v>84</v>
      </c>
      <c r="B90" s="16" t="s">
        <v>65</v>
      </c>
      <c r="C90" s="15" t="s">
        <v>94</v>
      </c>
      <c r="D90" s="15" t="s">
        <v>67</v>
      </c>
      <c r="E90" s="15">
        <f t="shared" si="17"/>
        <v>4.4299999999999999E-2</v>
      </c>
      <c r="F90" s="15">
        <v>0.75</v>
      </c>
      <c r="G90" s="21">
        <f t="shared" si="18"/>
        <v>79.23</v>
      </c>
      <c r="H90" s="21">
        <f t="shared" si="19"/>
        <v>82.31</v>
      </c>
    </row>
    <row r="91" spans="1:8" customFormat="1" ht="18" customHeight="1">
      <c r="A91" s="15">
        <v>85</v>
      </c>
      <c r="B91" s="16" t="s">
        <v>65</v>
      </c>
      <c r="C91" s="15" t="s">
        <v>94</v>
      </c>
      <c r="D91" s="15" t="s">
        <v>95</v>
      </c>
      <c r="E91" s="15">
        <f t="shared" si="17"/>
        <v>4.4299999999999999E-2</v>
      </c>
      <c r="F91" s="15">
        <v>0.75</v>
      </c>
      <c r="G91" s="21">
        <f t="shared" si="18"/>
        <v>79.23</v>
      </c>
      <c r="H91" s="21">
        <f t="shared" si="19"/>
        <v>82.31</v>
      </c>
    </row>
    <row r="92" spans="1:8" customFormat="1" ht="18" customHeight="1">
      <c r="A92" s="15">
        <v>86</v>
      </c>
      <c r="B92" s="16" t="s">
        <v>65</v>
      </c>
      <c r="C92" s="15" t="s">
        <v>94</v>
      </c>
      <c r="D92" s="15" t="s">
        <v>96</v>
      </c>
      <c r="E92" s="15">
        <f t="shared" si="17"/>
        <v>4.4299999999999999E-2</v>
      </c>
      <c r="F92" s="15">
        <v>0.75</v>
      </c>
      <c r="G92" s="21">
        <f t="shared" si="18"/>
        <v>79.23</v>
      </c>
      <c r="H92" s="21">
        <f t="shared" si="19"/>
        <v>82.31</v>
      </c>
    </row>
    <row r="93" spans="1:8" customFormat="1" ht="18" customHeight="1">
      <c r="A93" s="15">
        <v>87</v>
      </c>
      <c r="B93" s="16" t="s">
        <v>65</v>
      </c>
      <c r="C93" s="15" t="s">
        <v>94</v>
      </c>
      <c r="D93" s="15" t="s">
        <v>97</v>
      </c>
      <c r="E93" s="15">
        <f t="shared" si="17"/>
        <v>4.4299999999999999E-2</v>
      </c>
      <c r="F93" s="15">
        <v>0.75</v>
      </c>
      <c r="G93" s="21">
        <f t="shared" si="18"/>
        <v>79.23</v>
      </c>
      <c r="H93" s="21">
        <f t="shared" si="19"/>
        <v>82.31</v>
      </c>
    </row>
    <row r="94" spans="1:8" customFormat="1" ht="18" customHeight="1">
      <c r="A94" s="15">
        <v>88</v>
      </c>
      <c r="B94" s="16" t="s">
        <v>65</v>
      </c>
      <c r="C94" s="15" t="s">
        <v>94</v>
      </c>
      <c r="D94" s="15" t="s">
        <v>98</v>
      </c>
      <c r="E94" s="15">
        <f t="shared" si="17"/>
        <v>4.4299999999999999E-2</v>
      </c>
      <c r="F94" s="15">
        <v>0.75</v>
      </c>
      <c r="G94" s="21">
        <f t="shared" si="18"/>
        <v>79.23</v>
      </c>
      <c r="H94" s="21">
        <f t="shared" si="19"/>
        <v>82.31</v>
      </c>
    </row>
    <row r="95" spans="1:8" customFormat="1" ht="18" customHeight="1">
      <c r="A95" s="15">
        <v>89</v>
      </c>
      <c r="B95" s="16" t="s">
        <v>65</v>
      </c>
      <c r="C95" s="15" t="s">
        <v>94</v>
      </c>
      <c r="D95" s="15" t="s">
        <v>99</v>
      </c>
      <c r="E95" s="15">
        <f t="shared" si="17"/>
        <v>4.4299999999999999E-2</v>
      </c>
      <c r="F95" s="15">
        <v>0.75</v>
      </c>
      <c r="G95" s="21">
        <f t="shared" si="18"/>
        <v>79.23</v>
      </c>
      <c r="H95" s="21">
        <f t="shared" si="19"/>
        <v>82.31</v>
      </c>
    </row>
    <row r="96" spans="1:8" customFormat="1" ht="18" customHeight="1">
      <c r="A96" s="15">
        <v>90</v>
      </c>
      <c r="B96" s="16" t="s">
        <v>65</v>
      </c>
      <c r="C96" s="15" t="s">
        <v>66</v>
      </c>
      <c r="D96" s="15" t="s">
        <v>67</v>
      </c>
      <c r="E96" s="15">
        <f t="shared" si="17"/>
        <v>4.4299999999999999E-2</v>
      </c>
      <c r="F96" s="15">
        <v>0.75</v>
      </c>
      <c r="G96" s="21">
        <f t="shared" si="18"/>
        <v>79.23</v>
      </c>
      <c r="H96" s="21">
        <f t="shared" si="19"/>
        <v>82.31</v>
      </c>
    </row>
    <row r="97" spans="1:8" customFormat="1" ht="18" customHeight="1">
      <c r="A97" s="15">
        <v>91</v>
      </c>
      <c r="B97" s="16" t="s">
        <v>65</v>
      </c>
      <c r="C97" s="15" t="s">
        <v>66</v>
      </c>
      <c r="D97" s="15" t="s">
        <v>68</v>
      </c>
      <c r="E97" s="15">
        <f t="shared" si="17"/>
        <v>4.4299999999999999E-2</v>
      </c>
      <c r="F97" s="15">
        <v>0.75</v>
      </c>
      <c r="G97" s="21">
        <f t="shared" si="18"/>
        <v>79.23</v>
      </c>
      <c r="H97" s="21">
        <f t="shared" si="19"/>
        <v>82.31</v>
      </c>
    </row>
    <row r="98" spans="1:8" customFormat="1" ht="18" customHeight="1">
      <c r="A98" s="15">
        <v>92</v>
      </c>
      <c r="B98" s="16" t="s">
        <v>65</v>
      </c>
      <c r="C98" s="15" t="s">
        <v>66</v>
      </c>
      <c r="D98" s="15" t="s">
        <v>121</v>
      </c>
      <c r="E98" s="15">
        <f t="shared" si="17"/>
        <v>4.4299999999999999E-2</v>
      </c>
      <c r="F98" s="15">
        <v>0.75</v>
      </c>
      <c r="G98" s="21">
        <f t="shared" si="18"/>
        <v>79.23</v>
      </c>
      <c r="H98" s="21">
        <f t="shared" si="19"/>
        <v>82.31</v>
      </c>
    </row>
    <row r="99" spans="1:8" customFormat="1" ht="18" customHeight="1">
      <c r="A99" s="15">
        <v>93</v>
      </c>
      <c r="B99" s="16" t="s">
        <v>65</v>
      </c>
      <c r="C99" s="15" t="s">
        <v>66</v>
      </c>
      <c r="D99" s="15" t="s">
        <v>70</v>
      </c>
      <c r="E99" s="15">
        <f t="shared" si="17"/>
        <v>4.4299999999999999E-2</v>
      </c>
      <c r="F99" s="15">
        <v>0.75</v>
      </c>
      <c r="G99" s="21">
        <f t="shared" si="18"/>
        <v>79.23</v>
      </c>
      <c r="H99" s="21">
        <f t="shared" si="19"/>
        <v>82.31</v>
      </c>
    </row>
    <row r="100" spans="1:8" customFormat="1" ht="18" customHeight="1">
      <c r="A100" s="15">
        <v>94</v>
      </c>
      <c r="B100" s="16" t="s">
        <v>65</v>
      </c>
      <c r="C100" s="15" t="s">
        <v>66</v>
      </c>
      <c r="D100" s="15" t="s">
        <v>71</v>
      </c>
      <c r="E100" s="15">
        <f t="shared" si="17"/>
        <v>4.4299999999999999E-2</v>
      </c>
      <c r="F100" s="15">
        <v>0.75</v>
      </c>
      <c r="G100" s="21">
        <f t="shared" si="18"/>
        <v>79.23</v>
      </c>
      <c r="H100" s="21">
        <f t="shared" si="19"/>
        <v>82.31</v>
      </c>
    </row>
    <row r="101" spans="1:8" customFormat="1" ht="18" customHeight="1">
      <c r="A101" s="15">
        <v>95</v>
      </c>
      <c r="B101" s="16" t="s">
        <v>65</v>
      </c>
      <c r="C101" s="15" t="s">
        <v>66</v>
      </c>
      <c r="D101" s="15" t="s">
        <v>72</v>
      </c>
      <c r="E101" s="15">
        <f t="shared" si="17"/>
        <v>4.4299999999999999E-2</v>
      </c>
      <c r="F101" s="15">
        <v>0.75</v>
      </c>
      <c r="G101" s="21">
        <f t="shared" si="18"/>
        <v>79.23</v>
      </c>
      <c r="H101" s="21">
        <f t="shared" si="19"/>
        <v>82.31</v>
      </c>
    </row>
    <row r="102" spans="1:8" customFormat="1" ht="18" customHeight="1">
      <c r="A102" s="15">
        <v>96</v>
      </c>
      <c r="B102" s="16" t="s">
        <v>65</v>
      </c>
      <c r="C102" s="15" t="s">
        <v>100</v>
      </c>
      <c r="D102" s="15" t="s">
        <v>101</v>
      </c>
      <c r="E102" s="15">
        <f t="shared" si="17"/>
        <v>4.4299999999999999E-2</v>
      </c>
      <c r="F102" s="15">
        <v>0.75</v>
      </c>
      <c r="G102" s="21">
        <f t="shared" si="18"/>
        <v>79.23</v>
      </c>
      <c r="H102" s="21">
        <f t="shared" si="19"/>
        <v>82.31</v>
      </c>
    </row>
    <row r="103" spans="1:8" customFormat="1" ht="18" customHeight="1">
      <c r="A103" s="15">
        <v>97</v>
      </c>
      <c r="B103" s="16" t="s">
        <v>65</v>
      </c>
      <c r="C103" s="15" t="s">
        <v>100</v>
      </c>
      <c r="D103" s="15">
        <v>37</v>
      </c>
      <c r="E103" s="15">
        <f t="shared" si="17"/>
        <v>4.4299999999999999E-2</v>
      </c>
      <c r="F103" s="15">
        <v>0.75</v>
      </c>
      <c r="G103" s="21">
        <f t="shared" si="18"/>
        <v>79.23</v>
      </c>
      <c r="H103" s="21">
        <f t="shared" si="19"/>
        <v>82.31</v>
      </c>
    </row>
    <row r="104" spans="1:8" customFormat="1" ht="18" customHeight="1">
      <c r="A104" s="15">
        <v>98</v>
      </c>
      <c r="B104" s="16" t="s">
        <v>65</v>
      </c>
      <c r="C104" s="15" t="s">
        <v>89</v>
      </c>
      <c r="D104" s="15" t="s">
        <v>67</v>
      </c>
      <c r="E104" s="15">
        <f t="shared" si="17"/>
        <v>4.4299999999999999E-2</v>
      </c>
      <c r="F104" s="15">
        <v>0.75</v>
      </c>
      <c r="G104" s="21">
        <f t="shared" si="18"/>
        <v>79.23</v>
      </c>
      <c r="H104" s="21">
        <f t="shared" si="19"/>
        <v>82.31</v>
      </c>
    </row>
    <row r="105" spans="1:8" customFormat="1" ht="18" customHeight="1">
      <c r="A105" s="15">
        <v>99</v>
      </c>
      <c r="B105" s="16" t="s">
        <v>65</v>
      </c>
      <c r="C105" s="15" t="s">
        <v>89</v>
      </c>
      <c r="D105" s="15" t="s">
        <v>91</v>
      </c>
      <c r="E105" s="15">
        <f t="shared" si="17"/>
        <v>4.4299999999999999E-2</v>
      </c>
      <c r="F105" s="15">
        <v>0.75</v>
      </c>
      <c r="G105" s="21">
        <f t="shared" si="18"/>
        <v>79.23</v>
      </c>
      <c r="H105" s="21">
        <f t="shared" si="19"/>
        <v>82.31</v>
      </c>
    </row>
    <row r="106" spans="1:8" customFormat="1" ht="18" customHeight="1">
      <c r="A106" s="15">
        <v>100</v>
      </c>
      <c r="B106" s="16" t="s">
        <v>65</v>
      </c>
      <c r="C106" s="15" t="s">
        <v>89</v>
      </c>
      <c r="D106" s="15">
        <v>18</v>
      </c>
      <c r="E106" s="15">
        <f t="shared" si="17"/>
        <v>4.4299999999999999E-2</v>
      </c>
      <c r="F106" s="15">
        <v>0.75</v>
      </c>
      <c r="G106" s="21">
        <f t="shared" si="18"/>
        <v>79.23</v>
      </c>
      <c r="H106" s="21">
        <f t="shared" si="19"/>
        <v>82.31</v>
      </c>
    </row>
    <row r="107" spans="1:8" customFormat="1" ht="18" customHeight="1">
      <c r="A107" s="15">
        <v>101</v>
      </c>
      <c r="B107" s="16" t="s">
        <v>65</v>
      </c>
      <c r="C107" s="15" t="s">
        <v>89</v>
      </c>
      <c r="D107" s="15" t="s">
        <v>90</v>
      </c>
      <c r="E107" s="15">
        <f t="shared" si="17"/>
        <v>4.4299999999999999E-2</v>
      </c>
      <c r="F107" s="15">
        <v>0.75</v>
      </c>
      <c r="G107" s="21">
        <f t="shared" si="18"/>
        <v>79.23</v>
      </c>
      <c r="H107" s="21">
        <f t="shared" si="19"/>
        <v>82.31</v>
      </c>
    </row>
    <row r="108" spans="1:8" customFormat="1" ht="18" customHeight="1">
      <c r="A108" s="15">
        <v>102</v>
      </c>
      <c r="B108" s="16" t="s">
        <v>65</v>
      </c>
      <c r="C108" s="15" t="s">
        <v>89</v>
      </c>
      <c r="D108" s="15">
        <v>22</v>
      </c>
      <c r="E108" s="15">
        <f t="shared" si="17"/>
        <v>4.4299999999999999E-2</v>
      </c>
      <c r="F108" s="15">
        <v>0.75</v>
      </c>
      <c r="G108" s="21">
        <f t="shared" si="18"/>
        <v>79.23</v>
      </c>
      <c r="H108" s="21">
        <f t="shared" si="19"/>
        <v>82.31</v>
      </c>
    </row>
    <row r="109" spans="1:8" customFormat="1" ht="18" customHeight="1">
      <c r="A109" s="15">
        <v>103</v>
      </c>
      <c r="B109" s="16" t="s">
        <v>65</v>
      </c>
      <c r="C109" s="15" t="s">
        <v>89</v>
      </c>
      <c r="D109" s="15">
        <v>24</v>
      </c>
      <c r="E109" s="15">
        <f t="shared" si="17"/>
        <v>4.4299999999999999E-2</v>
      </c>
      <c r="F109" s="15">
        <v>0.75</v>
      </c>
      <c r="G109" s="21">
        <f t="shared" si="18"/>
        <v>79.23</v>
      </c>
      <c r="H109" s="21">
        <f t="shared" si="19"/>
        <v>82.31</v>
      </c>
    </row>
    <row r="110" spans="1:8" customFormat="1" ht="18" customHeight="1">
      <c r="A110" s="15">
        <v>104</v>
      </c>
      <c r="B110" s="16" t="s">
        <v>65</v>
      </c>
      <c r="C110" s="15" t="s">
        <v>89</v>
      </c>
      <c r="D110" s="15" t="s">
        <v>92</v>
      </c>
      <c r="E110" s="15">
        <f t="shared" si="17"/>
        <v>4.4299999999999999E-2</v>
      </c>
      <c r="F110" s="15">
        <v>0.75</v>
      </c>
      <c r="G110" s="21">
        <f t="shared" si="18"/>
        <v>79.23</v>
      </c>
      <c r="H110" s="21">
        <f t="shared" si="19"/>
        <v>82.31</v>
      </c>
    </row>
    <row r="111" spans="1:8" customFormat="1" ht="18" customHeight="1">
      <c r="A111" s="15">
        <v>105</v>
      </c>
      <c r="B111" s="16" t="s">
        <v>65</v>
      </c>
      <c r="C111" s="15" t="s">
        <v>89</v>
      </c>
      <c r="D111" s="15" t="s">
        <v>93</v>
      </c>
      <c r="E111" s="15">
        <f t="shared" si="17"/>
        <v>4.4299999999999999E-2</v>
      </c>
      <c r="F111" s="15">
        <v>0.75</v>
      </c>
      <c r="G111" s="21">
        <f t="shared" si="18"/>
        <v>79.23</v>
      </c>
      <c r="H111" s="21">
        <f t="shared" si="19"/>
        <v>82.31</v>
      </c>
    </row>
    <row r="112" spans="1:8" customFormat="1" ht="18" customHeight="1">
      <c r="A112" s="15">
        <v>106</v>
      </c>
      <c r="B112" s="16" t="s">
        <v>65</v>
      </c>
      <c r="C112" s="15" t="s">
        <v>73</v>
      </c>
      <c r="D112" s="15" t="s">
        <v>74</v>
      </c>
      <c r="E112" s="15">
        <f t="shared" si="17"/>
        <v>4.4299999999999999E-2</v>
      </c>
      <c r="F112" s="15">
        <v>0.75</v>
      </c>
      <c r="G112" s="21">
        <f t="shared" si="18"/>
        <v>79.23</v>
      </c>
      <c r="H112" s="21">
        <f t="shared" si="19"/>
        <v>82.31</v>
      </c>
    </row>
    <row r="113" spans="1:8" customFormat="1" ht="18" customHeight="1">
      <c r="A113" s="15">
        <v>107</v>
      </c>
      <c r="B113" s="16" t="s">
        <v>65</v>
      </c>
      <c r="C113" s="15" t="s">
        <v>73</v>
      </c>
      <c r="D113" s="18">
        <v>3</v>
      </c>
      <c r="E113" s="15">
        <f t="shared" si="17"/>
        <v>4.4299999999999999E-2</v>
      </c>
      <c r="F113" s="15">
        <v>0.75</v>
      </c>
      <c r="G113" s="21">
        <f t="shared" si="18"/>
        <v>79.23</v>
      </c>
      <c r="H113" s="21">
        <f t="shared" si="19"/>
        <v>82.31</v>
      </c>
    </row>
    <row r="114" spans="1:8" customFormat="1" ht="18" customHeight="1">
      <c r="A114" s="15">
        <v>108</v>
      </c>
      <c r="B114" s="16" t="s">
        <v>65</v>
      </c>
      <c r="C114" s="15" t="s">
        <v>73</v>
      </c>
      <c r="D114" s="15" t="s">
        <v>75</v>
      </c>
      <c r="E114" s="15">
        <f t="shared" si="17"/>
        <v>4.4299999999999999E-2</v>
      </c>
      <c r="F114" s="15">
        <v>0.75</v>
      </c>
      <c r="G114" s="21">
        <f t="shared" si="18"/>
        <v>79.23</v>
      </c>
      <c r="H114" s="21">
        <f t="shared" si="19"/>
        <v>82.31</v>
      </c>
    </row>
    <row r="115" spans="1:8" customFormat="1" ht="18" customHeight="1">
      <c r="A115" s="15">
        <v>109</v>
      </c>
      <c r="B115" s="16" t="s">
        <v>107</v>
      </c>
      <c r="C115" s="15" t="s">
        <v>108</v>
      </c>
      <c r="D115" s="15" t="s">
        <v>109</v>
      </c>
      <c r="E115" s="15">
        <f t="shared" si="17"/>
        <v>4.4299999999999999E-2</v>
      </c>
      <c r="F115" s="15">
        <v>0.75</v>
      </c>
      <c r="G115" s="21">
        <f t="shared" si="18"/>
        <v>79.23</v>
      </c>
      <c r="H115" s="21">
        <f t="shared" si="19"/>
        <v>82.31</v>
      </c>
    </row>
    <row r="116" spans="1:8" customFormat="1" ht="18" customHeight="1">
      <c r="A116" s="15">
        <v>110</v>
      </c>
      <c r="B116" s="16" t="s">
        <v>107</v>
      </c>
      <c r="C116" s="15" t="s">
        <v>108</v>
      </c>
      <c r="D116" s="15" t="s">
        <v>77</v>
      </c>
      <c r="E116" s="15">
        <f t="shared" si="17"/>
        <v>4.4299999999999999E-2</v>
      </c>
      <c r="F116" s="15">
        <v>0.75</v>
      </c>
      <c r="G116" s="21">
        <f t="shared" si="18"/>
        <v>79.23</v>
      </c>
      <c r="H116" s="21">
        <f t="shared" si="19"/>
        <v>82.31</v>
      </c>
    </row>
    <row r="117" spans="1:8" customFormat="1" ht="18" customHeight="1">
      <c r="A117" s="15">
        <v>111</v>
      </c>
      <c r="B117" s="16" t="s">
        <v>107</v>
      </c>
      <c r="C117" s="15" t="s">
        <v>108</v>
      </c>
      <c r="D117" s="15" t="s">
        <v>110</v>
      </c>
      <c r="E117" s="15">
        <f t="shared" si="17"/>
        <v>4.4299999999999999E-2</v>
      </c>
      <c r="F117" s="15">
        <v>0.75</v>
      </c>
      <c r="G117" s="21">
        <f t="shared" si="18"/>
        <v>79.23</v>
      </c>
      <c r="H117" s="21">
        <f t="shared" si="19"/>
        <v>82.31</v>
      </c>
    </row>
    <row r="118" spans="1:8" customFormat="1" ht="18" customHeight="1">
      <c r="A118" s="15">
        <v>112</v>
      </c>
      <c r="B118" s="16" t="s">
        <v>107</v>
      </c>
      <c r="C118" s="15" t="s">
        <v>108</v>
      </c>
      <c r="D118" s="15" t="s">
        <v>92</v>
      </c>
      <c r="E118" s="15">
        <f t="shared" si="17"/>
        <v>4.4299999999999999E-2</v>
      </c>
      <c r="F118" s="15">
        <v>0.75</v>
      </c>
      <c r="G118" s="21">
        <f t="shared" si="18"/>
        <v>79.23</v>
      </c>
      <c r="H118" s="21">
        <f t="shared" si="19"/>
        <v>82.31</v>
      </c>
    </row>
    <row r="119" spans="1:8" customFormat="1" ht="18" customHeight="1">
      <c r="A119" s="15">
        <v>113</v>
      </c>
      <c r="B119" s="16" t="s">
        <v>107</v>
      </c>
      <c r="C119" s="15" t="s">
        <v>108</v>
      </c>
      <c r="D119" s="15" t="s">
        <v>111</v>
      </c>
      <c r="E119" s="15">
        <f t="shared" si="17"/>
        <v>4.4299999999999999E-2</v>
      </c>
      <c r="F119" s="15">
        <v>0.75</v>
      </c>
      <c r="G119" s="21">
        <f t="shared" si="18"/>
        <v>79.23</v>
      </c>
      <c r="H119" s="21">
        <f t="shared" si="19"/>
        <v>82.31</v>
      </c>
    </row>
    <row r="120" spans="1:8" customFormat="1" ht="18" customHeight="1">
      <c r="A120" s="15">
        <v>114</v>
      </c>
      <c r="B120" s="16" t="s">
        <v>107</v>
      </c>
      <c r="C120" s="15" t="s">
        <v>108</v>
      </c>
      <c r="D120" s="15" t="s">
        <v>112</v>
      </c>
      <c r="E120" s="15">
        <f t="shared" si="17"/>
        <v>4.4299999999999999E-2</v>
      </c>
      <c r="F120" s="15">
        <v>0.75</v>
      </c>
      <c r="G120" s="21">
        <f t="shared" si="18"/>
        <v>79.23</v>
      </c>
      <c r="H120" s="21">
        <f t="shared" si="19"/>
        <v>82.31</v>
      </c>
    </row>
    <row r="121" spans="1:8" customFormat="1" ht="18" customHeight="1">
      <c r="A121" s="15">
        <v>115</v>
      </c>
      <c r="B121" s="16" t="s">
        <v>107</v>
      </c>
      <c r="C121" s="15" t="s">
        <v>108</v>
      </c>
      <c r="D121" s="15" t="s">
        <v>122</v>
      </c>
      <c r="E121" s="15">
        <f t="shared" si="17"/>
        <v>4.4299999999999999E-2</v>
      </c>
      <c r="F121" s="15">
        <v>0.75</v>
      </c>
      <c r="G121" s="21">
        <f t="shared" si="18"/>
        <v>79.23</v>
      </c>
      <c r="H121" s="21">
        <f t="shared" si="19"/>
        <v>82.31</v>
      </c>
    </row>
    <row r="122" spans="1:8" customFormat="1" ht="18" customHeight="1">
      <c r="A122" s="15">
        <v>116</v>
      </c>
      <c r="B122" s="16" t="s">
        <v>107</v>
      </c>
      <c r="C122" s="15" t="s">
        <v>108</v>
      </c>
      <c r="D122" s="15" t="s">
        <v>113</v>
      </c>
      <c r="E122" s="15">
        <f t="shared" si="17"/>
        <v>4.4299999999999999E-2</v>
      </c>
      <c r="F122" s="15">
        <v>0.75</v>
      </c>
      <c r="G122" s="21">
        <f t="shared" si="18"/>
        <v>79.23</v>
      </c>
      <c r="H122" s="21">
        <f t="shared" si="19"/>
        <v>82.31</v>
      </c>
    </row>
    <row r="123" spans="1:8" customFormat="1" ht="18" customHeight="1">
      <c r="A123" s="15">
        <v>117</v>
      </c>
      <c r="B123" s="16" t="s">
        <v>107</v>
      </c>
      <c r="C123" s="15" t="s">
        <v>108</v>
      </c>
      <c r="D123" s="15">
        <v>33</v>
      </c>
      <c r="E123" s="15">
        <v>1.9099999999999999E-2</v>
      </c>
      <c r="F123" s="15">
        <v>0.75</v>
      </c>
      <c r="G123" s="21">
        <f t="shared" si="18"/>
        <v>34.159999999999997</v>
      </c>
      <c r="H123" s="21">
        <f t="shared" si="19"/>
        <v>35.49</v>
      </c>
    </row>
    <row r="124" spans="1:8" customFormat="1" ht="18" customHeight="1">
      <c r="A124" s="15">
        <v>118</v>
      </c>
      <c r="B124" s="16" t="s">
        <v>107</v>
      </c>
      <c r="C124" s="15" t="s">
        <v>108</v>
      </c>
      <c r="D124" s="15" t="s">
        <v>84</v>
      </c>
      <c r="E124" s="15">
        <f t="shared" ref="E124:E137" si="20">0.0443</f>
        <v>4.4299999999999999E-2</v>
      </c>
      <c r="F124" s="15">
        <v>0.75</v>
      </c>
      <c r="G124" s="21">
        <f t="shared" si="18"/>
        <v>79.23</v>
      </c>
      <c r="H124" s="21">
        <f t="shared" si="19"/>
        <v>82.31</v>
      </c>
    </row>
    <row r="125" spans="1:8" customFormat="1" ht="18" customHeight="1">
      <c r="A125" s="15">
        <v>119</v>
      </c>
      <c r="B125" s="16" t="s">
        <v>107</v>
      </c>
      <c r="C125" s="15" t="s">
        <v>108</v>
      </c>
      <c r="D125" s="15" t="s">
        <v>123</v>
      </c>
      <c r="E125" s="15">
        <f t="shared" si="20"/>
        <v>4.4299999999999999E-2</v>
      </c>
      <c r="F125" s="15">
        <v>0.75</v>
      </c>
      <c r="G125" s="21">
        <f t="shared" si="18"/>
        <v>79.23</v>
      </c>
      <c r="H125" s="21">
        <f t="shared" si="19"/>
        <v>82.31</v>
      </c>
    </row>
    <row r="126" spans="1:8" customFormat="1" ht="18" customHeight="1">
      <c r="A126" s="15">
        <v>120</v>
      </c>
      <c r="B126" s="16" t="s">
        <v>107</v>
      </c>
      <c r="C126" s="15" t="s">
        <v>108</v>
      </c>
      <c r="D126" s="15" t="s">
        <v>93</v>
      </c>
      <c r="E126" s="15">
        <f t="shared" si="20"/>
        <v>4.4299999999999999E-2</v>
      </c>
      <c r="F126" s="15">
        <v>0.75</v>
      </c>
      <c r="G126" s="21">
        <f t="shared" si="18"/>
        <v>79.23</v>
      </c>
      <c r="H126" s="21">
        <f t="shared" si="19"/>
        <v>82.31</v>
      </c>
    </row>
    <row r="127" spans="1:8" customFormat="1" ht="18" customHeight="1">
      <c r="A127" s="15">
        <v>121</v>
      </c>
      <c r="B127" s="16" t="s">
        <v>107</v>
      </c>
      <c r="C127" s="15" t="s">
        <v>108</v>
      </c>
      <c r="D127" s="15" t="s">
        <v>114</v>
      </c>
      <c r="E127" s="15">
        <f t="shared" si="20"/>
        <v>4.4299999999999999E-2</v>
      </c>
      <c r="F127" s="15">
        <v>0.75</v>
      </c>
      <c r="G127" s="21">
        <f t="shared" si="18"/>
        <v>79.23</v>
      </c>
      <c r="H127" s="21">
        <f t="shared" si="19"/>
        <v>82.31</v>
      </c>
    </row>
    <row r="128" spans="1:8" customFormat="1" ht="18" customHeight="1">
      <c r="A128" s="15">
        <v>122</v>
      </c>
      <c r="B128" s="16" t="s">
        <v>107</v>
      </c>
      <c r="C128" s="15" t="s">
        <v>108</v>
      </c>
      <c r="D128" s="15">
        <v>41</v>
      </c>
      <c r="E128" s="15">
        <f t="shared" si="20"/>
        <v>4.4299999999999999E-2</v>
      </c>
      <c r="F128" s="15">
        <v>0.75</v>
      </c>
      <c r="G128" s="21">
        <f t="shared" si="18"/>
        <v>79.23</v>
      </c>
      <c r="H128" s="21">
        <f t="shared" si="19"/>
        <v>82.31</v>
      </c>
    </row>
    <row r="129" spans="1:23" customFormat="1" ht="18" customHeight="1">
      <c r="A129" s="15">
        <v>123</v>
      </c>
      <c r="B129" s="16" t="s">
        <v>107</v>
      </c>
      <c r="C129" s="15" t="s">
        <v>108</v>
      </c>
      <c r="D129" s="15" t="s">
        <v>124</v>
      </c>
      <c r="E129" s="15">
        <f t="shared" si="20"/>
        <v>4.4299999999999999E-2</v>
      </c>
      <c r="F129" s="15">
        <v>0.75</v>
      </c>
      <c r="G129" s="21">
        <f t="shared" si="18"/>
        <v>79.23</v>
      </c>
      <c r="H129" s="21">
        <f t="shared" si="19"/>
        <v>82.31</v>
      </c>
    </row>
    <row r="130" spans="1:23" customFormat="1" ht="18" customHeight="1">
      <c r="A130" s="15">
        <v>124</v>
      </c>
      <c r="B130" s="16" t="s">
        <v>107</v>
      </c>
      <c r="C130" s="15" t="s">
        <v>108</v>
      </c>
      <c r="D130" s="15" t="s">
        <v>115</v>
      </c>
      <c r="E130" s="15">
        <f t="shared" si="20"/>
        <v>4.4299999999999999E-2</v>
      </c>
      <c r="F130" s="15">
        <v>0.75</v>
      </c>
      <c r="G130" s="21">
        <f t="shared" si="18"/>
        <v>79.23</v>
      </c>
      <c r="H130" s="21">
        <f t="shared" si="19"/>
        <v>82.31</v>
      </c>
    </row>
    <row r="131" spans="1:23" customFormat="1" ht="18" customHeight="1">
      <c r="A131" s="15">
        <v>125</v>
      </c>
      <c r="B131" s="16" t="s">
        <v>107</v>
      </c>
      <c r="C131" s="15" t="s">
        <v>108</v>
      </c>
      <c r="D131" s="15" t="s">
        <v>116</v>
      </c>
      <c r="E131" s="15">
        <f t="shared" si="20"/>
        <v>4.4299999999999999E-2</v>
      </c>
      <c r="F131" s="15">
        <v>0.75</v>
      </c>
      <c r="G131" s="21">
        <f t="shared" si="18"/>
        <v>79.23</v>
      </c>
      <c r="H131" s="21">
        <f t="shared" si="19"/>
        <v>82.31</v>
      </c>
    </row>
    <row r="132" spans="1:23" customFormat="1" ht="18" customHeight="1">
      <c r="A132" s="15">
        <v>126</v>
      </c>
      <c r="B132" s="16" t="s">
        <v>107</v>
      </c>
      <c r="C132" s="15" t="s">
        <v>108</v>
      </c>
      <c r="D132" s="15" t="s">
        <v>117</v>
      </c>
      <c r="E132" s="15">
        <f t="shared" si="20"/>
        <v>4.4299999999999999E-2</v>
      </c>
      <c r="F132" s="15">
        <v>0.75</v>
      </c>
      <c r="G132" s="21">
        <f t="shared" ref="G132:G137" si="21">ROUND(E132*F132*2384.5,2)</f>
        <v>79.23</v>
      </c>
      <c r="H132" s="21">
        <f t="shared" ref="H132:H137" si="22">ROUND(E132*F132*2477.49,2)</f>
        <v>82.31</v>
      </c>
    </row>
    <row r="133" spans="1:23" customFormat="1" ht="18" customHeight="1">
      <c r="A133" s="15">
        <v>127</v>
      </c>
      <c r="B133" s="16" t="s">
        <v>107</v>
      </c>
      <c r="C133" s="15" t="s">
        <v>108</v>
      </c>
      <c r="D133" s="15" t="s">
        <v>118</v>
      </c>
      <c r="E133" s="15">
        <f t="shared" si="20"/>
        <v>4.4299999999999999E-2</v>
      </c>
      <c r="F133" s="15">
        <v>0.75</v>
      </c>
      <c r="G133" s="21">
        <f t="shared" si="21"/>
        <v>79.23</v>
      </c>
      <c r="H133" s="21">
        <f t="shared" si="22"/>
        <v>82.31</v>
      </c>
    </row>
    <row r="134" spans="1:23" customFormat="1" ht="18" customHeight="1">
      <c r="A134" s="15">
        <v>128</v>
      </c>
      <c r="B134" s="16" t="s">
        <v>107</v>
      </c>
      <c r="C134" s="15" t="s">
        <v>108</v>
      </c>
      <c r="D134" s="15" t="s">
        <v>119</v>
      </c>
      <c r="E134" s="15">
        <f t="shared" si="20"/>
        <v>4.4299999999999999E-2</v>
      </c>
      <c r="F134" s="15">
        <v>0.75</v>
      </c>
      <c r="G134" s="21">
        <f t="shared" si="21"/>
        <v>79.23</v>
      </c>
      <c r="H134" s="21">
        <f t="shared" si="22"/>
        <v>82.31</v>
      </c>
    </row>
    <row r="135" spans="1:23" customFormat="1" ht="18" customHeight="1">
      <c r="A135" s="15">
        <v>129</v>
      </c>
      <c r="B135" s="16" t="s">
        <v>107</v>
      </c>
      <c r="C135" s="15" t="s">
        <v>108</v>
      </c>
      <c r="D135" s="15">
        <v>54</v>
      </c>
      <c r="E135" s="15">
        <f t="shared" si="20"/>
        <v>4.4299999999999999E-2</v>
      </c>
      <c r="F135" s="15">
        <v>0.75</v>
      </c>
      <c r="G135" s="21">
        <f t="shared" si="21"/>
        <v>79.23</v>
      </c>
      <c r="H135" s="21">
        <f t="shared" si="22"/>
        <v>82.31</v>
      </c>
    </row>
    <row r="136" spans="1:23" customFormat="1" ht="18" customHeight="1">
      <c r="A136" s="15">
        <v>130</v>
      </c>
      <c r="B136" s="16" t="s">
        <v>107</v>
      </c>
      <c r="C136" s="15" t="s">
        <v>120</v>
      </c>
      <c r="D136" s="15" t="s">
        <v>103</v>
      </c>
      <c r="E136" s="15">
        <f t="shared" si="20"/>
        <v>4.4299999999999999E-2</v>
      </c>
      <c r="F136" s="15">
        <v>0.75</v>
      </c>
      <c r="G136" s="21">
        <f t="shared" si="21"/>
        <v>79.23</v>
      </c>
      <c r="H136" s="21">
        <f t="shared" si="22"/>
        <v>82.31</v>
      </c>
    </row>
    <row r="137" spans="1:23" customFormat="1" ht="18" customHeight="1">
      <c r="A137" s="15">
        <v>131</v>
      </c>
      <c r="B137" s="16" t="s">
        <v>107</v>
      </c>
      <c r="C137" s="15" t="s">
        <v>120</v>
      </c>
      <c r="D137" s="15">
        <v>3</v>
      </c>
      <c r="E137" s="15">
        <f t="shared" si="20"/>
        <v>4.4299999999999999E-2</v>
      </c>
      <c r="F137" s="15">
        <v>0.75</v>
      </c>
      <c r="G137" s="21">
        <f t="shared" si="21"/>
        <v>79.23</v>
      </c>
      <c r="H137" s="21">
        <f t="shared" si="22"/>
        <v>82.31</v>
      </c>
    </row>
    <row r="139" spans="1:23">
      <c r="H139" s="30" t="s">
        <v>138</v>
      </c>
      <c r="V139" s="29"/>
      <c r="W139" s="30" t="s">
        <v>138</v>
      </c>
    </row>
    <row r="141" spans="1:23">
      <c r="O141" s="2"/>
    </row>
    <row r="142" spans="1:23">
      <c r="G142" s="3"/>
      <c r="H142" s="3"/>
      <c r="I142" s="6"/>
      <c r="J142" s="6"/>
      <c r="K142" s="8"/>
      <c r="L142" s="6"/>
      <c r="O142" s="3"/>
    </row>
  </sheetData>
  <mergeCells count="4">
    <mergeCell ref="A3:R3"/>
    <mergeCell ref="C4:D4"/>
    <mergeCell ref="A1:H1"/>
    <mergeCell ref="A2:H2"/>
  </mergeCells>
  <phoneticPr fontId="0" type="noConversion"/>
  <printOptions horizontalCentered="1"/>
  <pageMargins left="0.78740157480314965" right="0.59055118110236227" top="0.59055118110236227" bottom="0.39370078740157483" header="0" footer="0"/>
  <pageSetup paperSize="8" scale="81" fitToHeight="2" orientation="portrait" r:id="rId1"/>
  <rowBreaks count="1" manualBreakCount="1">
    <brk id="6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Прилож.2</vt:lpstr>
      <vt:lpstr>Прилож.2!Область_печати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AdMin</cp:lastModifiedBy>
  <cp:lastPrinted>2016-07-01T02:36:48Z</cp:lastPrinted>
  <dcterms:created xsi:type="dcterms:W3CDTF">2014-07-01T08:10:33Z</dcterms:created>
  <dcterms:modified xsi:type="dcterms:W3CDTF">2018-02-12T02:51:22Z</dcterms:modified>
</cp:coreProperties>
</file>