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drawings/drawing3.xml" ContentType="application/vnd.openxmlformats-officedocument.drawing+xml"/>
  <Override PartName="/xl/activeX/activeX6.xml" ContentType="application/vnd.ms-office.activeX+xml"/>
  <Override PartName="/xl/drawings/drawing4.xml" ContentType="application/vnd.openxmlformats-officedocument.drawing+xml"/>
  <Override PartName="/xl/activeX/activeX7.xml" ContentType="application/vnd.ms-office.activeX+xml"/>
  <Override PartName="/xl/drawings/drawing5.xml" ContentType="application/vnd.openxmlformats-officedocument.drawing+xml"/>
  <Override PartName="/xl/activeX/activeX8.xml" ContentType="application/vnd.ms-office.activeX+xml"/>
  <Override PartName="/xl/activeX/activeX9.xml" ContentType="application/vnd.ms-office.activeX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activeX/activeX10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 defaultThemeVersion="124226"/>
  <bookViews>
    <workbookView xWindow="0" yWindow="-30" windowWidth="20730" windowHeight="6570" tabRatio="916" firstSheet="12" activeTab="18"/>
  </bookViews>
  <sheets>
    <sheet name="modPROV" sheetId="406" state="veryHidden" r:id="rId1"/>
    <sheet name="modChange" sheetId="407" state="veryHidden" r:id="rId2"/>
    <sheet name="modfrmReestr" sheetId="408" state="veryHidden" r:id="rId3"/>
    <sheet name="modServiceModule" sheetId="409" state="veryHidden" r:id="rId4"/>
    <sheet name="modfrmDateChoose" sheetId="410" state="veryHidden" r:id="rId5"/>
    <sheet name="modDblClick" sheetId="411" state="veryHidden" r:id="rId6"/>
    <sheet name="modSheetMain01" sheetId="412" state="veryHidden" r:id="rId7"/>
    <sheet name="modSheetMain02" sheetId="413" state="veryHidden" r:id="rId8"/>
    <sheet name="modSheetMain03" sheetId="414" state="veryHidden" r:id="rId9"/>
    <sheet name="modSheetMain04" sheetId="415" state="veryHidden" r:id="rId10"/>
    <sheet name="modSheetMain05" sheetId="416" state="veryHidden" r:id="rId11"/>
    <sheet name="modSheetMain07" sheetId="417" state="veryHidden" r:id="rId12"/>
    <sheet name="Инструкция" sheetId="364" r:id="rId13"/>
    <sheet name="Обновление" sheetId="388" r:id="rId14"/>
    <sheet name="Лог обновления" sheetId="389" r:id="rId15"/>
    <sheet name="Выбор субъекта РФ" sheetId="371" state="veryHidden" r:id="rId16"/>
    <sheet name="Титульный" sheetId="366" r:id="rId17"/>
    <sheet name="ТС Инвестиции" sheetId="397" state="veryHidden" r:id="rId18"/>
    <sheet name="ТС показатели" sheetId="401" r:id="rId19"/>
    <sheet name="ТС показатели (2)" sheetId="405" r:id="rId20"/>
    <sheet name="Ссылки на публикации" sheetId="387" r:id="rId21"/>
    <sheet name="Комментарии" sheetId="357" r:id="rId22"/>
    <sheet name="Проверка" sheetId="370" r:id="rId23"/>
    <sheet name="AllSheetsInThisWorkbook" sheetId="362" state="veryHidden" r:id="rId24"/>
    <sheet name="et_union" sheetId="225" state="veryHidden" r:id="rId25"/>
    <sheet name="TEHSHEET" sheetId="205" state="veryHidden" r:id="rId26"/>
    <sheet name="REESTR_ORG" sheetId="335" state="veryHidden" r:id="rId27"/>
    <sheet name="REESTR_FILTERED" sheetId="336" state="veryHidden" r:id="rId28"/>
    <sheet name="REESTR_MO" sheetId="339" state="veryHidden" r:id="rId29"/>
    <sheet name="modHyperlink" sheetId="352" state="veryHidden" r:id="rId30"/>
    <sheet name="modTitleSheetHeaders" sheetId="340" state="veryHidden" r:id="rId31"/>
    <sheet name="modClassifierValidate" sheetId="342" state="veryHidden" r:id="rId32"/>
    <sheet name="modWindowClipboard" sheetId="363" state="veryHidden" r:id="rId33"/>
    <sheet name="modInfo" sheetId="369" state="veryHidden" r:id="rId34"/>
    <sheet name="modReestrMO" sheetId="373" state="veryHidden" r:id="rId35"/>
    <sheet name="modUpdTemplMain" sheetId="390" state="veryHidden" r:id="rId36"/>
    <sheet name="Паспорт" sheetId="273" state="veryHidden" r:id="rId37"/>
  </sheets>
  <definedNames>
    <definedName name="activity">Титульный!$G$26</definedName>
    <definedName name="activity_zag">Титульный!$E$26</definedName>
    <definedName name="add_event">'ТС Инвестиции'!$B$17:$B$63</definedName>
    <definedName name="add_HYPERLINK_range">et_union!$38:$38</definedName>
    <definedName name="add_index">'ТС Инвестиции'!$5:$6</definedName>
    <definedName name="add_INDEX_2_ACQUISITION_2_range_1">et_union!$32:$33</definedName>
    <definedName name="add_INDEX_2_ACQUISITION_range_1">et_union!$24:$25</definedName>
    <definedName name="add_INDEX_2_RECORD_range">et_union!$24:$24</definedName>
    <definedName name="add_INDEX_2_SUPPLIER_2_range_1">et_union!$31:$34</definedName>
    <definedName name="add_INDEX_2_SUPPLIER_range_1">et_union!$23:$26</definedName>
    <definedName name="add_INDEX_range">et_union!$10:$10</definedName>
    <definedName name="add_INDEX_range_2">et_union!$14:$17</definedName>
    <definedName name="add_kind_of_fuels">'ТС показатели'!$F$27</definedName>
    <definedName name="add_MO_range">et_union!$5:$5</definedName>
    <definedName name="add_MR_range">et_union!$5:$6</definedName>
    <definedName name="add_source_of_funding">'ТС Инвестиции'!$3:$3</definedName>
    <definedName name="addHypEvent">'ТС Инвестиции'!$I$17</definedName>
    <definedName name="anscount" hidden="1">1</definedName>
    <definedName name="checkCell_1">'ТС Инвестиции'!$E$19:$J$63</definedName>
    <definedName name="checkCell_2">'ТС показатели'!$E$18:$H$70</definedName>
    <definedName name="checkCell_3">'ТС показатели (2)'!$E$19:$M$32</definedName>
    <definedName name="checkCell_4">'Ссылки на публикации'!$E$19:$K$51</definedName>
    <definedName name="checkPeredacha">Титульный!$G$29</definedName>
    <definedName name="checkProizv">Титульный!$G$28</definedName>
    <definedName name="checkSbyt">Титульный!$G$30</definedName>
    <definedName name="codeTemplate">Инструкция!$J$2</definedName>
    <definedName name="Date_of_publication">'Ссылки на публикации'!$H$20:$H$46</definedName>
    <definedName name="dateEndIPR">'ТС Инвестиции'!$H$22:$J$22</definedName>
    <definedName name="dateStartIPR">'ТС Инвестиции'!$H$21:$J$21</definedName>
    <definedName name="DAY">TEHSHEET!$G$2:$G$32</definedName>
    <definedName name="deleteForExceptions">et_union!$I$38:$J$38</definedName>
    <definedName name="deleteNotForExceptions">et_union!$H$38</definedName>
    <definedName name="details_of_org">Титульный!$G$51:$G$52,Титульный!$G$55:$G$56,Титульный!$G$59:$G$60,Титульный!$G$63:$G$66</definedName>
    <definedName name="details_of_org_address">Титульный!$G$51:$G$52</definedName>
    <definedName name="details_of_org_buhg">Титульный!$G$59:$G$60</definedName>
    <definedName name="details_of_org_etc">Титульный!$G$63:$G$66</definedName>
    <definedName name="details_of_org_main">Титульный!$G$55:$G$56</definedName>
    <definedName name="edit_ipr_pub">et_union!$43:$45</definedName>
    <definedName name="edit_ipr_pub_SPb">et_union!$50:$53</definedName>
    <definedName name="fil">Титульный!$G$21</definedName>
    <definedName name="fil_flag">Титульный!$G$15</definedName>
    <definedName name="flag_ipr">Титульный!$G$34</definedName>
    <definedName name="godEnd">Титульный!$G$13</definedName>
    <definedName name="godStart">Титульный!$G$12</definedName>
    <definedName name="hide_me_column_1_1">Титульный!$D:$D</definedName>
    <definedName name="hide_me_column_1_2">Титульный!$H:$H</definedName>
    <definedName name="hide_me_column_2_1">'ТС Инвестиции'!$D:$D</definedName>
    <definedName name="hide_me_column_2_2">'ТС Инвестиции'!$J:$K</definedName>
    <definedName name="hide_me_column_3_1">'ТС показатели'!$D:$D</definedName>
    <definedName name="hide_me_column_3_2">'ТС показатели'!$J:$J</definedName>
    <definedName name="hide_me_column_4_1">'ТС показатели (2)'!$D:$D</definedName>
    <definedName name="hide_me_column_4_2">'ТС показатели (2)'!$N:$N</definedName>
    <definedName name="hide_me_column_5_1">'Ссылки на публикации'!$D:$D</definedName>
    <definedName name="hide_me_column_5_2">'Ссылки на публикации'!$L:$L</definedName>
    <definedName name="hide_me_row_1_1">Титульный!$48:$48</definedName>
    <definedName name="hide_me_row_1_2">Титульный!$46:$48</definedName>
    <definedName name="hide_me_row_2_1">'ТС Инвестиции'!$25:$25</definedName>
    <definedName name="hide_me_row_2_2">'ТС Инвестиции'!$28:$28</definedName>
    <definedName name="hide_me_row_2_3">'ТС Инвестиции'!$62:$63</definedName>
    <definedName name="hide_me_row_3_1">'ТС показатели'!$27:$27</definedName>
    <definedName name="hide_me_row_3_2">'ТС показатели'!$47:$47</definedName>
    <definedName name="hide_me_row_4_1">'ТС показатели (2)'!$20:$32</definedName>
    <definedName name="hide_me_row_5_1">'Ссылки на публикации'!$46:$46</definedName>
    <definedName name="indexPoint_3_12_1">'ТС показатели'!$I$44:$I$45</definedName>
    <definedName name="inn">Титульный!$G$23</definedName>
    <definedName name="inn_zag">Титульный!$E$23</definedName>
    <definedName name="inv_ch5_6">'ТС Инвестиции'!$H$23:$H$28,'ТС Инвестиции'!$H$3</definedName>
    <definedName name="ipr_pub">'Ссылки на публикации'!$E$20:$K$22</definedName>
    <definedName name="kind_of_activity">TEHSHEET!$AD$2:$AD$5</definedName>
    <definedName name="kind_of_fuels">TEHSHEET!$AJ$2:$AJ$29</definedName>
    <definedName name="kind_of_goods">TEHSHEET!$AE$2:$AE$6</definedName>
    <definedName name="kind_of_NDS">TEHSHEET!$I$2:$I$4</definedName>
    <definedName name="kind_of_publication">TEHSHEET!$S$3:$S$4</definedName>
    <definedName name="kind_of_tariff_unit">TEHSHEET!$AI$2:$AI$3</definedName>
    <definedName name="kind_of_the_method_of_tariff_setting">TEHSHEET!$J$3:$J$5</definedName>
    <definedName name="kpp">Титульный!$G$24</definedName>
    <definedName name="kpp_zag">Титульный!$E$24</definedName>
    <definedName name="LastUpdateDate_MO">Титульный!$E$43</definedName>
    <definedName name="LastUpdateDate_ReestrOrg">Титульный!$E$18</definedName>
    <definedName name="LIST_MR_MO_OKTMO">REESTR_MO!$A$2:$C$415</definedName>
    <definedName name="LIST_ORG_WARM">REESTR_ORG!$A$2:$H$483</definedName>
    <definedName name="logic">TEHSHEET!$A$2:$A$3</definedName>
    <definedName name="method_of_acquisition">TEHSHEET!$AG$2:$AG$3</definedName>
    <definedName name="mo_check">Титульный!$F$46:$F$48</definedName>
    <definedName name="MO_LIST_10">REESTR_MO!$B$74:$B$76</definedName>
    <definedName name="MO_LIST_11">REESTR_MO!$B$77</definedName>
    <definedName name="MO_LIST_12">REESTR_MO!$B$78</definedName>
    <definedName name="MO_LIST_13">REESTR_MO!$B$79</definedName>
    <definedName name="MO_LIST_14">REESTR_MO!$B$80</definedName>
    <definedName name="MO_LIST_15">REESTR_MO!$B$81</definedName>
    <definedName name="MO_LIST_16">REESTR_MO!$B$82</definedName>
    <definedName name="MO_LIST_17">REESTR_MO!$B$83</definedName>
    <definedName name="MO_LIST_18">REESTR_MO!$B$84</definedName>
    <definedName name="MO_LIST_19">REESTR_MO!$B$85</definedName>
    <definedName name="MO_LIST_2">REESTR_MO!$B$2:$B$3</definedName>
    <definedName name="MO_LIST_20">REESTR_MO!$B$86</definedName>
    <definedName name="MO_LIST_21">REESTR_MO!$B$87</definedName>
    <definedName name="MO_LIST_22">REESTR_MO!$B$88</definedName>
    <definedName name="MO_LIST_23">REESTR_MO!$B$89:$B$90</definedName>
    <definedName name="MO_LIST_24">REESTR_MO!$B$91:$B$101</definedName>
    <definedName name="MO_LIST_25">REESTR_MO!$B$102:$B$126</definedName>
    <definedName name="MO_LIST_26">REESTR_MO!$B$127:$B$139</definedName>
    <definedName name="MO_LIST_27">REESTR_MO!$B$140</definedName>
    <definedName name="MO_LIST_28">REESTR_MO!$B$141</definedName>
    <definedName name="MO_LIST_29">REESTR_MO!$B$142</definedName>
    <definedName name="MO_LIST_3">REESTR_MO!$B$4:$B$13</definedName>
    <definedName name="MO_LIST_30">REESTR_MO!$B$143:$B$144</definedName>
    <definedName name="MO_LIST_31">REESTR_MO!$B$145:$B$150</definedName>
    <definedName name="MO_LIST_32">REESTR_MO!$B$151:$B$166</definedName>
    <definedName name="MO_LIST_33">REESTR_MO!$B$167:$B$168</definedName>
    <definedName name="MO_LIST_34">REESTR_MO!$B$169:$B$182</definedName>
    <definedName name="MO_LIST_35">REESTR_MO!$B$183:$B$190</definedName>
    <definedName name="MO_LIST_36">REESTR_MO!$B$191:$B$199</definedName>
    <definedName name="MO_LIST_37">REESTR_MO!$B$200:$B$204</definedName>
    <definedName name="MO_LIST_38">REESTR_MO!$B$205:$B$215</definedName>
    <definedName name="MO_LIST_39">REESTR_MO!$B$216:$B$233</definedName>
    <definedName name="MO_LIST_4">REESTR_MO!$B$14:$B$20</definedName>
    <definedName name="MO_LIST_40">REESTR_MO!$B$234:$B$243</definedName>
    <definedName name="MO_LIST_41">REESTR_MO!$B$244:$B$257</definedName>
    <definedName name="MO_LIST_42">REESTR_MO!$B$258:$B$265</definedName>
    <definedName name="MO_LIST_43">REESTR_MO!$B$266:$B$275</definedName>
    <definedName name="MO_LIST_44">REESTR_MO!$B$276:$B$284</definedName>
    <definedName name="MO_LIST_45">REESTR_MO!$B$285:$B$293</definedName>
    <definedName name="MO_LIST_46">REESTR_MO!$B$294:$B$301</definedName>
    <definedName name="MO_LIST_47">REESTR_MO!$B$302:$B$306</definedName>
    <definedName name="MO_LIST_48">REESTR_MO!$B$307</definedName>
    <definedName name="MO_LIST_49">REESTR_MO!$B$308:$B$325</definedName>
    <definedName name="MO_LIST_5">REESTR_MO!$B$21:$B$27</definedName>
    <definedName name="MO_LIST_50">REESTR_MO!$B$326:$B$330</definedName>
    <definedName name="MO_LIST_51">REESTR_MO!$B$331:$B$332</definedName>
    <definedName name="MO_LIST_52">REESTR_MO!$B$333:$B$342</definedName>
    <definedName name="MO_LIST_53">REESTR_MO!$B$343:$B$348</definedName>
    <definedName name="MO_LIST_54">REESTR_MO!$B$349:$B$351</definedName>
    <definedName name="MO_LIST_55">REESTR_MO!$B$352:$B$359</definedName>
    <definedName name="MO_LIST_56">REESTR_MO!$B$360:$B$361</definedName>
    <definedName name="MO_LIST_57">REESTR_MO!$B$362:$B$369</definedName>
    <definedName name="MO_LIST_58">REESTR_MO!$B$370:$B$378</definedName>
    <definedName name="MO_LIST_59">REESTR_MO!$B$379</definedName>
    <definedName name="MO_LIST_6">REESTR_MO!$B$28:$B$32</definedName>
    <definedName name="MO_LIST_60">REESTR_MO!$B$380:$B$387</definedName>
    <definedName name="MO_LIST_61">REESTR_MO!$B$388:$B$396</definedName>
    <definedName name="MO_LIST_62">REESTR_MO!$B$397:$B$412</definedName>
    <definedName name="MO_LIST_63">REESTR_MO!$B$413:$B$414</definedName>
    <definedName name="MO_LIST_64">REESTR_MO!$B$415</definedName>
    <definedName name="MO_LIST_7">REESTR_MO!$B$33:$B$41</definedName>
    <definedName name="MO_LIST_8">REESTR_MO!$B$42:$B$60</definedName>
    <definedName name="MO_LIST_9">REESTR_MO!$B$61:$B$73</definedName>
    <definedName name="money">TEHSHEET!$C$2:$C$3</definedName>
    <definedName name="MONTH">TEHSHEET!$E$2:$E$13</definedName>
    <definedName name="MONTH_CH">TEHSHEET!$D$2:$D$13</definedName>
    <definedName name="MONTH_RP">TEHSHEET!$F$2:$F$13</definedName>
    <definedName name="mr_check">Титульный!$E$46:$E$48</definedName>
    <definedName name="MR_LIST">REESTR_MO!$D$2:$D$64</definedName>
    <definedName name="nameSource_strPublication_1">'Ссылки на публикации'!$G$21</definedName>
    <definedName name="nameSource_strPublication_2">'Ссылки на публикации'!$G$24</definedName>
    <definedName name="nameSource_strPublication_3">'Ссылки на публикации'!$G$27</definedName>
    <definedName name="nameSource_strPublication_4">'Ссылки на публикации'!$G$30</definedName>
    <definedName name="nameSource_strPublication_5">'Ссылки на публикации'!$G$33</definedName>
    <definedName name="nameSource_strPublication_6">'Ссылки на публикации'!$G$36</definedName>
    <definedName name="nameSource_strPublication_7">'Ссылки на публикации'!$G$40</definedName>
    <definedName name="nameSource_strPublication_8">'Ссылки на публикации'!$G$43</definedName>
    <definedName name="NDS">Титульный!$G$32</definedName>
    <definedName name="objective_of_IPR">TEHSHEET!$AH$2:$AH$6</definedName>
    <definedName name="oktmo_check">Титульный!$G$46:$G$48</definedName>
    <definedName name="org">Титульный!$G$19</definedName>
    <definedName name="org_zag">Титульный!$E$19</definedName>
    <definedName name="pointTwo_1">'ТС показатели (2)'!$E$26</definedName>
    <definedName name="range_name_for_method">TEHSHEET!$P$2:$Q$2</definedName>
    <definedName name="range_name_for_pub">TEHSHEET!$AA$2:$AB$2</definedName>
    <definedName name="REESTR_FILTERED">REESTR_FILTERED!$A$2:$H$3</definedName>
    <definedName name="REESTR_TEMP">REESTR_FILTERED!$A$2:$E$2</definedName>
    <definedName name="REGION">TEHSHEET!$H$2:$H$85</definedName>
    <definedName name="region_name">Титульный!$G$7</definedName>
    <definedName name="responsible_FIO">Титульный!$G$63</definedName>
    <definedName name="responsible_post">Титульный!$G$64</definedName>
    <definedName name="SelectedRegion">'Выбор субъекта РФ'!$F$2</definedName>
    <definedName name="share_of_costs_1">'ТС показатели (2)'!$M$19:$M$32</definedName>
    <definedName name="sheet_name_for_method">TEHSHEET!$K$2:$N$2</definedName>
    <definedName name="sheet_name_for_pub">TEHSHEET!$T$2:$Y$2</definedName>
    <definedName name="SKI_description">Титульный!$G$40</definedName>
    <definedName name="SKI_number">Титульный!$G$39</definedName>
    <definedName name="source_of_funding">TEHSHEET!$AF$2:$AF$13</definedName>
    <definedName name="strPublication">Титульный!$G$9</definedName>
    <definedName name="unit">Титульный!$G$36</definedName>
    <definedName name="valueSelectedRegion">'Выбор субъекта РФ'!$F$3</definedName>
    <definedName name="version">Инструкция!$J$3</definedName>
    <definedName name="Website_address_internet">'Ссылки на публикации'!$K$20:$K$46</definedName>
    <definedName name="website_strPublication_1">'Ссылки на публикации'!$K$21</definedName>
    <definedName name="website_strPublication_2">'Ссылки на публикации'!$K$24</definedName>
    <definedName name="website_strPublication_3">'Ссылки на публикации'!$K$27</definedName>
    <definedName name="website_strPublication_4">'Ссылки на публикации'!$K$30</definedName>
    <definedName name="website_strPublication_5">'Ссылки на публикации'!$K$33</definedName>
    <definedName name="website_strPublication_6">'Ссылки на публикации'!$K$36</definedName>
    <definedName name="website_strPublication_7">'Ссылки на публикации'!$K$40</definedName>
    <definedName name="website_strPublication_8">'Ссылки на публикации'!$K$43</definedName>
    <definedName name="XML_MR_MO_OKTMO_LIST_TAG_NAMES">TEHSHEET!$A$29:$A$33</definedName>
    <definedName name="XML_ORG_LIST_TAG_NAMES">TEHSHEET!$A$18:$A$26</definedName>
    <definedName name="YEAR">TEHSHEET!$B$2:$B$16</definedName>
  </definedNames>
  <calcPr calcId="145621"/>
</workbook>
</file>

<file path=xl/calcChain.xml><?xml version="1.0" encoding="utf-8"?>
<calcChain xmlns="http://schemas.openxmlformats.org/spreadsheetml/2006/main">
  <c r="I37" i="401" l="1"/>
  <c r="D13" i="357"/>
  <c r="D13" i="387"/>
  <c r="D13" i="405"/>
  <c r="D13" i="401"/>
  <c r="D14" i="397"/>
  <c r="L28" i="405"/>
  <c r="L26" i="405"/>
  <c r="L21" i="405"/>
  <c r="L19" i="405"/>
  <c r="D10" i="405"/>
  <c r="D10" i="387"/>
  <c r="D10" i="401"/>
  <c r="I56" i="401"/>
  <c r="I22" i="401"/>
  <c r="I20" i="401" s="1"/>
  <c r="L31" i="225"/>
  <c r="L23" i="225"/>
  <c r="I18" i="401"/>
  <c r="F17" i="401"/>
  <c r="H17" i="401"/>
  <c r="I17" i="401" s="1"/>
  <c r="D11" i="397"/>
  <c r="B26" i="397"/>
  <c r="B23" i="397"/>
  <c r="F18" i="397"/>
  <c r="F19" i="387"/>
  <c r="E8" i="370"/>
  <c r="D10" i="357"/>
  <c r="G2" i="366"/>
  <c r="C1" i="366"/>
  <c r="A2" i="366"/>
  <c r="B2" i="366"/>
  <c r="A4" i="366"/>
  <c r="B4" i="366"/>
  <c r="A1" i="366"/>
  <c r="I16" i="225"/>
  <c r="M21" i="405"/>
  <c r="I29" i="401"/>
  <c r="J3" i="364"/>
  <c r="M23" i="225"/>
  <c r="I25" i="401"/>
  <c r="M28" i="405"/>
  <c r="M31" i="225"/>
  <c r="G3" i="366" l="1"/>
  <c r="O2" i="388"/>
</calcChain>
</file>

<file path=xl/sharedStrings.xml><?xml version="1.0" encoding="utf-8"?>
<sst xmlns="http://schemas.openxmlformats.org/spreadsheetml/2006/main" count="6060" uniqueCount="2377">
  <si>
    <t>МО_ОКТМО</t>
  </si>
  <si>
    <t>ИМЯ ДИАПАЗОНА</t>
  </si>
  <si>
    <t>add_MR_range</t>
  </si>
  <si>
    <t>add_MO_range</t>
  </si>
  <si>
    <t>modHyperlink</t>
  </si>
  <si>
    <t>modReestrMO</t>
  </si>
  <si>
    <t>3.2</t>
  </si>
  <si>
    <t>5.1</t>
  </si>
  <si>
    <t>6.1</t>
  </si>
  <si>
    <t>two</t>
  </si>
  <si>
    <t>Публикация</t>
  </si>
  <si>
    <t>Период регулирования</t>
  </si>
  <si>
    <t>Информация об инвестиционных программах и отчетах об их реализации *</t>
  </si>
  <si>
    <t>Мероприятие 1</t>
  </si>
  <si>
    <t>Добавить мероприятие</t>
  </si>
  <si>
    <t>Наименование инвестиционной программы (мероприятия)</t>
  </si>
  <si>
    <t>Цель инвестиционной программы</t>
  </si>
  <si>
    <t>х</t>
  </si>
  <si>
    <t>Срок начала реализации инвестиционной программы</t>
  </si>
  <si>
    <t>Срок окончания реализации инвестиционной программы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</si>
  <si>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</t>
    </r>
  </si>
  <si>
    <t>Срок окупаемости, лет</t>
  </si>
  <si>
    <t>План на отчетный период</t>
  </si>
  <si>
    <t>7.2</t>
  </si>
  <si>
    <t>Перебои в снабжении потребителей (часов на потребителя)</t>
  </si>
  <si>
    <t>7.3</t>
  </si>
  <si>
    <t>Продолжительность (бесперебойность) поставки товаров и услуг (час/день)</t>
  </si>
  <si>
    <t>7.4</t>
  </si>
  <si>
    <t>Уровень потерь и неучтенного потребления (%)</t>
  </si>
  <si>
    <t>7.5</t>
  </si>
  <si>
    <t>Обеспеченность потребления товаров и услуг приборами учета (%)</t>
  </si>
  <si>
    <t>7.6</t>
  </si>
  <si>
    <t>7.7</t>
  </si>
  <si>
    <t>7.8</t>
  </si>
  <si>
    <t>7.9</t>
  </si>
  <si>
    <t>7.10</t>
  </si>
  <si>
    <t>Добавить показатель</t>
  </si>
  <si>
    <t>Удалить мероприятие</t>
  </si>
  <si>
    <t>Вид регулируемой деятельности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</si>
  <si>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</si>
  <si>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</si>
  <si>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Объем приобретенной электрической энергии</t>
  </si>
  <si>
    <t>3.3</t>
  </si>
  <si>
    <t>3.3.1</t>
  </si>
  <si>
    <t>3.4</t>
  </si>
  <si>
    <t>3.5</t>
  </si>
  <si>
    <t>3.6</t>
  </si>
  <si>
    <t>3.7</t>
  </si>
  <si>
    <t>Расходы на аренду имущества, используемого в технологическом процессе</t>
  </si>
  <si>
    <t>3.8</t>
  </si>
  <si>
    <t>Расходы на оплату труда</t>
  </si>
  <si>
    <t>Отчисления на социальные нужды</t>
  </si>
  <si>
    <t>3.9</t>
  </si>
  <si>
    <t>Общехозяйственные (управленческие) расходы</t>
  </si>
  <si>
    <t>3.10</t>
  </si>
  <si>
    <t>3.10.1</t>
  </si>
  <si>
    <t>3.10.2</t>
  </si>
  <si>
    <t>3.11</t>
  </si>
  <si>
    <t>3.11.1</t>
  </si>
  <si>
    <t>3.11.2</t>
  </si>
  <si>
    <t>чел.</t>
  </si>
  <si>
    <t>3.12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</si>
  <si>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</si>
  <si>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По приборам учета</t>
  </si>
  <si>
    <t>По нормативам потребления (расчетным методом)</t>
  </si>
  <si>
    <t>%</t>
  </si>
  <si>
    <t>км</t>
  </si>
  <si>
    <t>13</t>
  </si>
  <si>
    <t>14</t>
  </si>
  <si>
    <t>15</t>
  </si>
  <si>
    <t>16</t>
  </si>
  <si>
    <t>17</t>
  </si>
  <si>
    <t>Информация об объемах товаров и услуг, их стоимости и способах приобретения *</t>
  </si>
  <si>
    <t>Наименование поставщика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</si>
  <si>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</si>
  <si>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</si>
  <si>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</si>
  <si>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</si>
  <si>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</si>
  <si>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</si>
  <si>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</si>
  <si>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Расходы на ремонт (текущиий и капитальный) основных производственных средств итого. Из них:</t>
  </si>
  <si>
    <t>Товары и услуги, приобретенные у организаций, сумма оплаты услуг которых превышает 20% суммы расходов по статье</t>
  </si>
  <si>
    <t>1.1.1</t>
  </si>
  <si>
    <t>Итого по поставщику</t>
  </si>
  <si>
    <t>Добавить поставщика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</si>
  <si>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</si>
  <si>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2.1.1</t>
  </si>
  <si>
    <t>Содержание</t>
  </si>
  <si>
    <t>Информация об инвестиционных программах и отчетах об их реализации **</t>
  </si>
  <si>
    <t>Информация о расходах на капитальный и текущий ремонт, услуги производственного характера</t>
  </si>
  <si>
    <t>Адрес</t>
  </si>
  <si>
    <t>E-mail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</si>
  <si>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</si>
  <si>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</si>
  <si>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</si>
  <si>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</si>
  <si>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</si>
  <si>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</si>
  <si>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</si>
  <si>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</si>
  <si>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</si>
  <si>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</si>
  <si>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</si>
  <si>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</si>
  <si>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 /source_of_funding/</t>
  </si>
  <si>
    <t>Эффективность реализации инвестиционной программы (включая изменения технико-экономических показателей организации)</t>
  </si>
  <si>
    <t>Добавить источники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</si>
  <si>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</t>
  </si>
  <si>
    <t>add_INDEX_range</t>
  </si>
  <si>
    <t>Способ приобретения /method_of_acquisition/</t>
  </si>
  <si>
    <t>торги, аукционы</t>
  </si>
  <si>
    <t>прямые договора без торгов</t>
  </si>
  <si>
    <t>Факт на начало реализации программы**</t>
  </si>
  <si>
    <t>add_INDEX_2_RECORD_range</t>
  </si>
  <si>
    <t>Добавить способ</t>
  </si>
  <si>
    <t>add_INDEX_2_SUPPLIER_range_1</t>
  </si>
  <si>
    <t>add_INDEX_2_ACQUISITION_range_1</t>
  </si>
  <si>
    <t>add_INDEX_2_SUPPLIER_2_range_1</t>
  </si>
  <si>
    <t>add_INDEX_2_ACQUISITION_2_range_1</t>
  </si>
  <si>
    <t>sheetMain07</t>
  </si>
  <si>
    <t>sheetMain02_1</t>
  </si>
  <si>
    <t>sheetMain03_1</t>
  </si>
  <si>
    <t>modSheetMain07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</si>
  <si>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</si>
  <si>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</si>
  <si>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</si>
  <si>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</si>
  <si>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</si>
  <si>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</si>
  <si>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e-mail: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</si>
  <si>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</si>
  <si>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</si>
  <si>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</si>
  <si>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</si>
  <si>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</si>
  <si>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</si>
  <si>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</si>
  <si>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</si>
  <si>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</si>
  <si>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</si>
  <si>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XML_MR_MO_OKTMO_LIST_TAG_NAMES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</si>
  <si>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</si>
  <si>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</si>
  <si>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</si>
  <si>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</si>
  <si>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</si>
  <si>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</si>
  <si>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</si>
  <si>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</si>
  <si>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</si>
  <si>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</si>
  <si>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</si>
  <si>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</si>
  <si>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</si>
  <si>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</si>
  <si>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</si>
  <si>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</si>
  <si>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</si>
  <si>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</si>
  <si>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</si>
  <si>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</si>
  <si>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</si>
  <si>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</si>
  <si>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</si>
  <si>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</si>
  <si>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</si>
  <si>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</si>
  <si>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</si>
  <si>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</si>
  <si>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</si>
  <si>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</si>
  <si>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</si>
  <si>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</si>
  <si>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Пояснение к заполнению (необходимо нажать один раз).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</si>
  <si>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</si>
  <si>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</si>
  <si>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</si>
  <si>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</si>
  <si>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</si>
  <si>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</si>
  <si>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</si>
  <si>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</si>
  <si>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</si>
  <si>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</si>
  <si>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</si>
  <si>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</si>
  <si>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</si>
  <si>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</si>
  <si>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</si>
  <si>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</si>
  <si>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</si>
  <si>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</si>
  <si>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</si>
  <si>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</si>
  <si>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</si>
  <si>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</si>
  <si>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</si>
  <si>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</si>
  <si>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</si>
  <si>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</si>
  <si>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</si>
  <si>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</si>
  <si>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</si>
  <si>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</si>
  <si>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</si>
  <si>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</si>
  <si>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</si>
  <si>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</si>
  <si>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</si>
  <si>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</si>
  <si>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</si>
  <si>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</si>
  <si>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</si>
  <si>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</si>
  <si>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</si>
  <si>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</si>
  <si>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</si>
  <si>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</si>
  <si>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</si>
  <si>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</si>
  <si>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</si>
  <si>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</si>
  <si>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</si>
  <si>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</si>
  <si>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</si>
  <si>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</si>
  <si>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</si>
  <si>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</si>
  <si>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</si>
  <si>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</si>
  <si>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</si>
  <si>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</si>
  <si>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</si>
  <si>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</si>
  <si>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</si>
  <si>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modPROV</t>
  </si>
  <si>
    <t>modTitleSheetHeaders</t>
  </si>
  <si>
    <t>modServiceModule</t>
  </si>
  <si>
    <t>modClassifierValidate</t>
  </si>
  <si>
    <t>Субъект РФ</t>
  </si>
  <si>
    <t>Консультации по методологии заполнения форм:</t>
  </si>
  <si>
    <t>L0</t>
  </si>
  <si>
    <t>Наименование ПОДРАЗДЕЛЕНИЯ</t>
  </si>
  <si>
    <t>Результат проверки</t>
  </si>
  <si>
    <t>Печатное издание</t>
  </si>
  <si>
    <t>●</t>
  </si>
  <si>
    <r>
      <t xml:space="preserve">голубой – ячейки, </t>
    </r>
    <r>
      <rPr>
        <b/>
        <sz val="10"/>
        <color indexed="8"/>
        <rFont val="Tahoma"/>
        <family val="2"/>
        <charset val="204"/>
      </rPr>
      <t>обязательные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</si>
  <si>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жёлтый – ячейки, </t>
    </r>
    <r>
      <rPr>
        <b/>
        <sz val="10"/>
        <color indexed="8"/>
        <rFont val="Tahoma"/>
        <family val="2"/>
        <charset val="204"/>
      </rPr>
      <t>предназначенные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</si>
  <si>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зелёный – ячейки с </t>
    </r>
    <r>
      <rPr>
        <b/>
        <sz val="10"/>
        <color indexed="8"/>
        <rFont val="Tahoma"/>
        <family val="2"/>
        <charset val="204"/>
      </rPr>
      <t>формулами</t>
    </r>
    <r>
      <rPr>
        <sz val="10"/>
        <color indexed="8"/>
        <rFont val="Tahoma"/>
        <family val="2"/>
        <charset val="204"/>
      </rPr>
      <t xml:space="preserve"> и </t>
    </r>
    <r>
      <rPr>
        <b/>
        <sz val="10"/>
        <color indexed="8"/>
        <rFont val="Tahoma"/>
        <family val="2"/>
        <charset val="204"/>
      </rPr>
      <t>константами</t>
    </r>
    <r>
      <rPr>
        <sz val="10"/>
        <color indexed="8"/>
        <rFont val="Tahoma"/>
        <family val="2"/>
        <charset val="204"/>
      </rPr>
      <t xml:space="preserve">. </t>
    </r>
  </si>
  <si>
    <t>Ханты-Мансийский автономный округ</t>
  </si>
  <si>
    <t>5.86</t>
  </si>
  <si>
    <t>КОММЕНТАРИИ</t>
  </si>
  <si>
    <t>да</t>
  </si>
  <si>
    <t>нет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</si>
  <si>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</si>
  <si>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</si>
  <si>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</si>
  <si>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</si>
  <si>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</si>
  <si>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</si>
  <si>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</si>
  <si>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</si>
  <si>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</si>
  <si>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</si>
  <si>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</si>
  <si>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</si>
  <si>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</si>
  <si>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</si>
  <si>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</si>
  <si>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</si>
  <si>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</si>
  <si>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</si>
  <si>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</si>
  <si>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</si>
  <si>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</si>
  <si>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</si>
  <si>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</si>
  <si>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</si>
  <si>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</si>
  <si>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</si>
  <si>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</si>
  <si>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Алтайский край</t>
  </si>
  <si>
    <t>Инструкция по заполнению шаблона</t>
  </si>
  <si>
    <t>3.1</t>
  </si>
  <si>
    <t>4.1</t>
  </si>
  <si>
    <t>Ссылка</t>
  </si>
  <si>
    <t>Причина</t>
  </si>
  <si>
    <t>Код диапазона:</t>
  </si>
  <si>
    <t>Название диапазона: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</si>
  <si>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</si>
  <si>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</si>
  <si>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</si>
  <si>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</si>
  <si>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</si>
  <si>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</si>
  <si>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</si>
  <si>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</si>
  <si>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</si>
  <si>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</si>
  <si>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</si>
  <si>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</si>
  <si>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</si>
  <si>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</si>
  <si>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</si>
  <si>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</si>
  <si>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</si>
  <si>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</si>
  <si>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</si>
  <si>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</si>
  <si>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</si>
  <si>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</si>
  <si>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</si>
  <si>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</si>
  <si>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</si>
  <si>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</si>
  <si>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</si>
  <si>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</si>
  <si>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</si>
  <si>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</si>
  <si>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</si>
  <si>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</si>
  <si>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</si>
  <si>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</si>
  <si>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</si>
  <si>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</si>
  <si>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</si>
  <si>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</si>
  <si>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</si>
  <si>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</si>
  <si>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</si>
  <si>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Года</t>
  </si>
  <si>
    <t>Не определено</t>
  </si>
  <si>
    <t>Логика</t>
  </si>
  <si>
    <t>Руководитель</t>
  </si>
  <si>
    <t>modWindowClipboard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</si>
  <si>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</si>
  <si>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</si>
  <si>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</si>
  <si>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</si>
  <si>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</si>
  <si>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</si>
  <si>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</si>
  <si>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</si>
  <si>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</si>
  <si>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</si>
  <si>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</si>
  <si>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</si>
  <si>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</si>
  <si>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</si>
  <si>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</si>
  <si>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</si>
  <si>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</si>
  <si>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</si>
  <si>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</si>
  <si>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</si>
  <si>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</si>
  <si>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</si>
  <si>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Адрес сайта в сети Интернет</t>
  </si>
  <si>
    <t>Статус ошибки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</si>
  <si>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</si>
  <si>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</si>
  <si>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</si>
  <si>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</si>
  <si>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</si>
  <si>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</si>
  <si>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</si>
  <si>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</si>
  <si>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</si>
  <si>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</si>
  <si>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</si>
  <si>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</si>
  <si>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</si>
  <si>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</si>
  <si>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</si>
  <si>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</si>
  <si>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</si>
  <si>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</si>
  <si>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</si>
  <si>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</si>
  <si>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</si>
  <si>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</si>
  <si>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</si>
  <si>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</si>
  <si>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</si>
  <si>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</si>
  <si>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</si>
  <si>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</si>
  <si>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</si>
  <si>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</si>
  <si>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</si>
  <si>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</si>
  <si>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</si>
  <si>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</si>
  <si>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</si>
  <si>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</si>
  <si>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</si>
  <si>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</si>
  <si>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</si>
  <si>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</si>
  <si>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</si>
  <si>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</si>
  <si>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</si>
  <si>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</si>
  <si>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</si>
  <si>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</si>
  <si>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</si>
  <si>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</si>
  <si>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</si>
  <si>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</si>
  <si>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</si>
  <si>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</si>
  <si>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</si>
  <si>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</si>
  <si>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</si>
  <si>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</si>
  <si>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</si>
  <si>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</si>
  <si>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</si>
  <si>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</si>
  <si>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</si>
  <si>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</si>
  <si>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1</t>
  </si>
  <si>
    <t>x</t>
  </si>
  <si>
    <t>2</t>
  </si>
  <si>
    <t>3</t>
  </si>
  <si>
    <t>Добавить запись</t>
  </si>
  <si>
    <t>modInfo</t>
  </si>
  <si>
    <t>Ссылки на публикации в других источниках</t>
  </si>
  <si>
    <t>add_HYPERLINK_range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</si>
  <si>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</si>
  <si>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Электронная версия печатного издания (если есть)</t>
  </si>
  <si>
    <t>МО ОКТМО</t>
  </si>
  <si>
    <t>ВИД ДЕЯТЕЛЬНОСТИ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</si>
  <si>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</si>
  <si>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</si>
  <si>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</si>
  <si>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</si>
  <si>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</si>
  <si>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</si>
  <si>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</si>
  <si>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</si>
  <si>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</si>
  <si>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</si>
  <si>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</si>
  <si>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</si>
  <si>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</si>
  <si>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</si>
  <si>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</si>
  <si>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</si>
  <si>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</si>
  <si>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</si>
  <si>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</si>
  <si>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</si>
  <si>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</si>
  <si>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</si>
  <si>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</si>
  <si>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</si>
  <si>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</si>
  <si>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</si>
  <si>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</si>
  <si>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</si>
  <si>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</si>
  <si>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</si>
  <si>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</si>
  <si>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</si>
  <si>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</si>
  <si>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Является ли данное юридическое лицо подразделением (филиалом) другой организации</t>
  </si>
  <si>
    <t xml:space="preserve">Технические требования:
• макросы во время работы должны быть включены 
</t>
  </si>
  <si>
    <t>• на рабочем месте должен быть установлен MS Office 2003, 2007, 2010 x86 с полной версией MS Excel</t>
  </si>
  <si>
    <t xml:space="preserve">• макросы во время работы должны быть включены </t>
  </si>
  <si>
    <r>
      <t xml:space="preserve">• для корректной работы шаблона требуется выбрать низкий уровень безопасности
(В меню MS Excel 2003: Сервис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Макрос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Безопасность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выбрать нижний пункт «Низкая безопасность»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«OK»)
(В MS Excel 2007 после открытия файла шаблона нажать на кнопку «Параметры…» в строке «Предупреждение системы безопасности», далее выбрать «Включить это содержимое» </t>
    </r>
    <r>
      <rPr>
        <sz val="10"/>
        <color indexed="8"/>
        <rFont val="Wingdings 3"/>
        <family val="1"/>
        <charset val="2"/>
      </rPr>
      <t>¦</t>
    </r>
    <r>
      <rPr>
        <sz val="10"/>
        <color indexed="8"/>
        <rFont val="Tahoma"/>
        <family val="2"/>
        <charset val="204"/>
      </rPr>
      <t xml:space="preserve"> «OK»)</t>
    </r>
  </si>
  <si>
    <t>Шаблон может быть сохранен на любом этапе заполнения!</t>
  </si>
  <si>
    <t xml:space="preserve">• При сохранении шаблона осуществляется проверка на наличие и корректность (например, КПП – 9 цифр) обязательных параметров на листах. </t>
  </si>
  <si>
    <t xml:space="preserve">• Если какая-то ячейка не удовлетворяет условию проверки, на лист «Проверка» добавляется гиперссылка на данную ячейку и причина, по которой шаблон не будет загружен в хранилище данных. </t>
  </si>
  <si>
    <t xml:space="preserve">• В колонке «Статус ошибки» для каждого сообщения возможны 2 значения: ошибка и предупреждение. </t>
  </si>
  <si>
    <t>• При наличии сообщений со статусом «Ошибка» шаблон будет отклонён системой, сообщения со статусом «Предупреждение» носят информационный характер, и такой шаблон будет принят системой.</t>
  </si>
  <si>
    <t>Организационно-технические консультации:</t>
  </si>
  <si>
    <t>ФИО:</t>
  </si>
  <si>
    <t>телефон:</t>
  </si>
  <si>
    <t>WEB-сайт:</t>
  </si>
  <si>
    <t>Дистрибутивы:</t>
  </si>
  <si>
    <t xml:space="preserve">Для устранения проблем с MS Excel (например, "Compile error in hidden module") воспользуйтесь пакетами библиотек: </t>
  </si>
  <si>
    <t>Дистрибутивы (ссылка):</t>
  </si>
  <si>
    <t>http://eias.ru/?page=show_distrs</t>
  </si>
  <si>
    <t>modfrmReestr</t>
  </si>
  <si>
    <t>modfrmDateChoose</t>
  </si>
  <si>
    <t>НДС /kind_of_NDS/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</si>
  <si>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</si>
  <si>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</si>
  <si>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</si>
  <si>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№ п/п</t>
  </si>
  <si>
    <t>метод установления тарифа /kind_of_the_method_of_tariff_setting/</t>
  </si>
  <si>
    <t>метод экономически обоснованных расходов</t>
  </si>
  <si>
    <t>метод индексации на основе долгосрочных параметров</t>
  </si>
  <si>
    <t>метод доходности инвестированного капитала</t>
  </si>
  <si>
    <t>№</t>
  </si>
  <si>
    <t>Наименование источника</t>
  </si>
  <si>
    <t>Дата размещения информации</t>
  </si>
  <si>
    <t>Сайт в сети Интернет</t>
  </si>
  <si>
    <t>sheet_costs_1</t>
  </si>
  <si>
    <t>sheet_costs_2</t>
  </si>
  <si>
    <t>sheet_costs_3</t>
  </si>
  <si>
    <t>modDblClick</t>
  </si>
  <si>
    <t>Месяц-текст /род.падеж/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</si>
  <si>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</si>
  <si>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</si>
  <si>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</si>
  <si>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</si>
  <si>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</si>
  <si>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</si>
  <si>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</si>
  <si>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</si>
  <si>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</si>
  <si>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</si>
  <si>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</si>
  <si>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</si>
  <si>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4</t>
  </si>
  <si>
    <t>sheet_active</t>
  </si>
  <si>
    <t>sheet_publication</t>
  </si>
  <si>
    <t>sheet_comments</t>
  </si>
  <si>
    <t>Листы</t>
  </si>
  <si>
    <t>Диапазоны</t>
  </si>
  <si>
    <t>публикация /kind_of_publication/</t>
  </si>
  <si>
    <t>на официальном сайте организации</t>
  </si>
  <si>
    <t>на сайте регулирующего органа</t>
  </si>
  <si>
    <t>method_returns_title</t>
  </si>
  <si>
    <t>method_returns_pub</t>
  </si>
  <si>
    <t>modRegionSelect</t>
  </si>
  <si>
    <t>TEHSH_tehsheet</t>
  </si>
  <si>
    <t>TEHSH_et_union</t>
  </si>
  <si>
    <t>TEHSH_reestr_org</t>
  </si>
  <si>
    <t>TEHSH_reestr_filter</t>
  </si>
  <si>
    <t>TEHSH_reestr_mo</t>
  </si>
  <si>
    <t>empty</t>
  </si>
  <si>
    <t>True</t>
  </si>
  <si>
    <t>False</t>
  </si>
  <si>
    <t>name_source_str</t>
  </si>
  <si>
    <t>name_source_act</t>
  </si>
  <si>
    <t>Если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</si>
  <si>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Инструкция по обновлению шаблона</t>
  </si>
  <si>
    <t>Статус</t>
  </si>
  <si>
    <t>Сообщение</t>
  </si>
  <si>
    <t>Дата/Время</t>
  </si>
  <si>
    <t>SHEET_UPDATE_INSTRUCTION</t>
  </si>
  <si>
    <t>modUpdTemplLogger</t>
  </si>
  <si>
    <t>modUpdTemplMain</t>
  </si>
  <si>
    <t>Вид деятельности, на которую установлен тариф</t>
  </si>
  <si>
    <t>Организация выполняет инвестиционную программу</t>
  </si>
  <si>
    <t>Условный порядковый номер</t>
  </si>
  <si>
    <t>Описание</t>
  </si>
  <si>
    <t>Наименование МР</t>
  </si>
  <si>
    <t>Наименование МО</t>
  </si>
  <si>
    <t>ОКТМО</t>
  </si>
  <si>
    <t>Добавить МО</t>
  </si>
  <si>
    <t>Добавить МР</t>
  </si>
  <si>
    <t>Вид деятельности, на которую установлен тариф /kind_of_activity/</t>
  </si>
  <si>
    <t>Техническая вода</t>
  </si>
  <si>
    <t>Питьевая вода</t>
  </si>
  <si>
    <t>Техническая вода и питьевая вода</t>
  </si>
  <si>
    <t>Подвозная вода</t>
  </si>
  <si>
    <t>Другое</t>
  </si>
  <si>
    <t>Вид товара /kind_of_goods/</t>
  </si>
  <si>
    <t>5</t>
  </si>
  <si>
    <t>6</t>
  </si>
  <si>
    <t>7</t>
  </si>
  <si>
    <t>8</t>
  </si>
  <si>
    <t>9</t>
  </si>
  <si>
    <t>10</t>
  </si>
  <si>
    <t>11</t>
  </si>
  <si>
    <t>12</t>
  </si>
  <si>
    <t>Значение</t>
  </si>
  <si>
    <t>Номер печатного издания</t>
  </si>
  <si>
    <t>Дата печатного издания</t>
  </si>
  <si>
    <t>*</t>
  </si>
  <si>
    <t>**</t>
  </si>
  <si>
    <t>sheetMain00</t>
  </si>
  <si>
    <t>sheetMain01</t>
  </si>
  <si>
    <t>sheetMain05</t>
  </si>
  <si>
    <t>sheetMain04</t>
  </si>
  <si>
    <t>modSheetMain01</t>
  </si>
  <si>
    <t>modSheetMain02</t>
  </si>
  <si>
    <t>modSheetMain03</t>
  </si>
  <si>
    <t>modSheetMain04</t>
  </si>
  <si>
    <t>modSheetMain05</t>
  </si>
  <si>
    <t>sheetOld00</t>
  </si>
  <si>
    <t>Оказание услуг в сфере водоснабжения</t>
  </si>
  <si>
    <t>Абинский муниципальный район</t>
  </si>
  <si>
    <t>Варнавинское</t>
  </si>
  <si>
    <t>03601401</t>
  </si>
  <si>
    <t>МУП "Варнавинское"</t>
  </si>
  <si>
    <t>2323027035</t>
  </si>
  <si>
    <t>232301001</t>
  </si>
  <si>
    <t>Оказание услуг в сфере водоснабжения и очистки сточных вод</t>
  </si>
  <si>
    <t>Крымский муниципальный район</t>
  </si>
  <si>
    <t>Варениковское</t>
  </si>
  <si>
    <t>03625404</t>
  </si>
  <si>
    <t>МУП "Варениковское коммунальное хозяйство"</t>
  </si>
  <si>
    <t>2337032846</t>
  </si>
  <si>
    <t>233701001</t>
  </si>
  <si>
    <t>1.1.2</t>
  </si>
  <si>
    <t>1.1.3</t>
  </si>
  <si>
    <t>1.2.1</t>
  </si>
  <si>
    <t>1.2.2</t>
  </si>
  <si>
    <t>1.3.1</t>
  </si>
  <si>
    <t>1.3.2</t>
  </si>
  <si>
    <t>1.4.1</t>
  </si>
  <si>
    <t>1.4.2</t>
  </si>
  <si>
    <t>1.5.1</t>
  </si>
  <si>
    <t>1.5.2</t>
  </si>
  <si>
    <t>1.6.1</t>
  </si>
  <si>
    <t>1.6.2</t>
  </si>
  <si>
    <r>
      <rPr>
        <sz val="9"/>
        <rFont val="Tahoma"/>
        <family val="2"/>
        <charset val="204"/>
      </rPr>
      <t>1.</t>
    </r>
    <r>
      <rPr>
        <sz val="9"/>
        <rFont val="Tahoma"/>
        <family val="2"/>
        <charset val="204"/>
      </rPr>
      <t>7.1</t>
    </r>
  </si>
  <si>
    <r>
      <rPr>
        <sz val="9"/>
        <rFont val="Tahoma"/>
        <family val="2"/>
        <charset val="204"/>
      </rPr>
      <t>1.</t>
    </r>
    <r>
      <rPr>
        <sz val="9"/>
        <rFont val="Tahoma"/>
        <family val="2"/>
        <charset val="204"/>
      </rPr>
      <t>7.2</t>
    </r>
    <r>
      <rPr>
        <b/>
        <sz val="10"/>
        <rFont val="Arial Cyr"/>
        <charset val="204"/>
      </rPr>
      <t/>
    </r>
  </si>
  <si>
    <t>1.8.1</t>
  </si>
  <si>
    <t>1.8.2</t>
  </si>
  <si>
    <t>принятии решения и уведомлении о принятом решении</t>
  </si>
  <si>
    <t xml:space="preserve">Источники публикации сообщаются в течение 5 рабочих дней со дня размещения информации на сайте в сети Интернет. 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</si>
  <si>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</si>
  <si>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Информация подлежит публикованию в официальных печатных изданиях (со ссылкой на адрес сайта в сети Интернет).</t>
  </si>
  <si>
    <t>edit_ipr_pub</t>
  </si>
  <si>
    <t>edit_ipr_pub_SPb</t>
  </si>
  <si>
    <t>10.1</t>
  </si>
  <si>
    <t>10.2</t>
  </si>
  <si>
    <t>цель инвестиционной программы /objective_of_IPR/</t>
  </si>
  <si>
    <t>автоматизация (с уменьшением штата)</t>
  </si>
  <si>
    <t>уменьшение удельных затрат (повышение КПД насоса/станции/системы)</t>
  </si>
  <si>
    <t>уменьшение издержек на производство</t>
  </si>
  <si>
    <t>снижение аварийности (насосные станции/сети)</t>
  </si>
  <si>
    <t>прочее</t>
  </si>
  <si>
    <t>7.11</t>
  </si>
  <si>
    <t>7.12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</si>
  <si>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</t>
    </r>
  </si>
  <si>
    <t>3.3.2</t>
  </si>
  <si>
    <t>Расходы на  ремонт (капитальный и текущий) основных производственных средств</t>
  </si>
  <si>
    <t>3.12.1</t>
  </si>
  <si>
    <t>3.12.2</t>
  </si>
  <si>
    <t>3.13</t>
  </si>
  <si>
    <t>тыс. Гкал</t>
  </si>
  <si>
    <t>Среднесписочная численность основного производственного персонала</t>
  </si>
  <si>
    <t>Условия публичных договоров  поставок регулируемых товаров, оказания регулируемых услуг, в том числе договоров на подключение к системе горячего водоснабжения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</si>
  <si>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</si>
  <si>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На последнюю дату отчетного периода, предшествующего периоду начала реализации инвестиционной программы.</t>
  </si>
  <si>
    <r>
      <t>Код шаблона:</t>
    </r>
    <r>
      <rPr>
        <b/>
        <sz val="9"/>
        <rFont val="Tahoma"/>
        <family val="2"/>
        <charset val="204"/>
      </rPr>
      <t xml:space="preserve"> JKH.OPEN.INFO.TARIFF.WARM</t>
    </r>
  </si>
  <si>
    <t>Показатели подлежащие раскрытию в сфере теплоснабжения и сфере оказания услуг по передаче тепловой энергии (План)</t>
  </si>
  <si>
    <t>Производство</t>
  </si>
  <si>
    <t>Передача</t>
  </si>
  <si>
    <t>Сбыт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</si>
  <si>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</si>
  <si>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</si>
  <si>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</si>
  <si>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</si>
  <si>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руб./Гкал/ч/мес</t>
  </si>
  <si>
    <t>руб./Гкал</t>
  </si>
  <si>
    <t>Вид тарифа на передачу тепловой энергии</t>
  </si>
  <si>
    <t>Вид тарифа на передачу тепловой энергии /kind_of_tariff_unit/</t>
  </si>
  <si>
    <t>Система теплоснабжения</t>
  </si>
  <si>
    <t>Коэффициент потерь (Гкал/км)</t>
  </si>
  <si>
    <t>Износ систем теплоснабжения (%), в том числе:</t>
  </si>
  <si>
    <t>7.6.1</t>
  </si>
  <si>
    <t>износ оборудования производства (котлы)</t>
  </si>
  <si>
    <t>7.6.2</t>
  </si>
  <si>
    <t>износ оборудования передачи тепловой энергии (сети)</t>
  </si>
  <si>
    <t>Удельный вес сетей, нуждающихся в замене (%)</t>
  </si>
  <si>
    <t>Расход топлива на 1 Гкал, т.у.т./Гкал</t>
  </si>
  <si>
    <t>Расход электроэнергии на выработку 1 Гкал, кВт∙ч/Гкал</t>
  </si>
  <si>
    <t>Расход электроэнергии на передачу 1 Гкал, кВт.ч/Гкал</t>
  </si>
  <si>
    <t>Количество аварий (с учетом котельных), ед</t>
  </si>
  <si>
    <t>7.13</t>
  </si>
  <si>
    <t>Количество аварий на 1 км тепловых сетей, ед.</t>
  </si>
  <si>
    <t>7.14</t>
  </si>
  <si>
    <t>Производительность труда, Гкал/чел.</t>
  </si>
  <si>
    <t xml:space="preserve">Выручка от регулируемой деятельности 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</si>
  <si>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</si>
  <si>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</si>
  <si>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Расходы на топливо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</si>
  <si>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</si>
  <si>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</si>
  <si>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</si>
  <si>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</si>
  <si>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Добавить вид топлива</t>
  </si>
  <si>
    <t>Средневзвешенная стоимость 1 кВт*ч (с учетом мощности)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</si>
  <si>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</si>
  <si>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</si>
  <si>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</si>
  <si>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 xml:space="preserve">   Расходы на оплату труда основного производственного персонала</t>
  </si>
  <si>
    <t xml:space="preserve">   Отчисления на социальные нужды основного производственного персонала</t>
  </si>
  <si>
    <t>Расходы на амортизацию основных производственных средств, используемых в технологическом процессе</t>
  </si>
  <si>
    <t>Общепроизводственные (цеховые) расходы, в том числе:</t>
  </si>
  <si>
    <r>
      <t>Валовая прибыль от продажи товаров и услуг по регулируемому виду деятельности</t>
    </r>
    <r>
      <rPr>
        <b/>
        <sz val="9"/>
        <color indexed="10"/>
        <rFont val="Tahoma"/>
        <family val="2"/>
        <charset val="204"/>
      </rPr>
      <t xml:space="preserve"> </t>
    </r>
  </si>
  <si>
    <t xml:space="preserve">Чистая прибыль от регулируемого вида деятельности 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</si>
  <si>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</si>
  <si>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</si>
  <si>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</si>
  <si>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</si>
  <si>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</si>
  <si>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Справочно: объем тепловой энергии на технологические нужды производства</t>
  </si>
  <si>
    <t>Объем покупаемой регулируемой организацией тепловой энергии</t>
  </si>
  <si>
    <t>Объем тепловой энергии, отпускаемой потребителям, в том числе:</t>
  </si>
  <si>
    <t>Технологические потери тепловой энергии при передаче по тепловым сетям</t>
  </si>
  <si>
    <t>Справочно: потери тепла через изоляцию труб</t>
  </si>
  <si>
    <t>тыс.Гкал</t>
  </si>
  <si>
    <t>Протяженность магистральных сетей и тепловых вводов (в однотрубном исчислении)</t>
  </si>
  <si>
    <t>Протяженность разводящих сетей (в однотрубном исчислении)</t>
  </si>
  <si>
    <t>Количество теплоэлектростанций</t>
  </si>
  <si>
    <t>ед.</t>
  </si>
  <si>
    <t>Количество тепловых станций и котельных</t>
  </si>
  <si>
    <t>Количество тепловых пунктов</t>
  </si>
  <si>
    <t>18</t>
  </si>
  <si>
    <t>19</t>
  </si>
  <si>
    <t>Удельный расход условного топлива на единицу тепловой энергии, отпускаемой в тепловую сеть</t>
  </si>
  <si>
    <t>кг у.т./Гкал</t>
  </si>
  <si>
    <t>20</t>
  </si>
  <si>
    <t>Удельный расход электрической энергии на единицу тепловой энергии, отпускаемой в тепловую сеть</t>
  </si>
  <si>
    <t>кВт*ч/Гкал</t>
  </si>
  <si>
    <t>21</t>
  </si>
  <si>
    <t>Удельный расход холодной воды на единицу тепловой энергии, отпускаемой в тепловую сеть</t>
  </si>
  <si>
    <t>куб. м/Гкал</t>
  </si>
  <si>
    <t>22</t>
  </si>
  <si>
    <t>Справочно: расходы на капитальный ремонт основных производственных средств</t>
  </si>
  <si>
    <t>Справочно: расходы на текущий ремонт основных производственных средств</t>
  </si>
  <si>
    <t>Форма заявки на подключение к системе теплоснабжения</t>
  </si>
  <si>
    <t>Перечень и формы документов, представляемых одновременно с заявкой на подключение к системе теплоснабжения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</si>
  <si>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 теплоснабжения,</t>
  </si>
  <si>
    <t>Наименование и контакты службы, ответственной за прием и обработку заявок на подключение к системе теплоснабжения</t>
  </si>
  <si>
    <t>Справочно: Контакты службы, ответственной за прием и обработку заявок на подключение к системе теплоснабжения</t>
  </si>
  <si>
    <t>газ природный по регулируемой цене</t>
  </si>
  <si>
    <t>газ природный по нерегулируемой цене</t>
  </si>
  <si>
    <t>газ сжиженный</t>
  </si>
  <si>
    <t>газовый конденсат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</si>
  <si>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</si>
  <si>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</si>
  <si>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</si>
  <si>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</si>
  <si>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</si>
  <si>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</si>
  <si>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</si>
  <si>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</si>
  <si>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</si>
  <si>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</si>
  <si>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</si>
  <si>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</si>
  <si>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</si>
  <si>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</si>
  <si>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</si>
  <si>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</si>
  <si>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</si>
  <si>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</si>
  <si>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</si>
  <si>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</si>
  <si>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</si>
  <si>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</si>
  <si>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</si>
  <si>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Виды топлива /kind_of_fuels/</t>
  </si>
  <si>
    <t>тыс. м3</t>
  </si>
  <si>
    <t>кг</t>
  </si>
  <si>
    <t>тонны</t>
  </si>
  <si>
    <t>м3</t>
  </si>
  <si>
    <t>тыс.кВт ч</t>
  </si>
  <si>
    <t>тыс.кВт</t>
  </si>
  <si>
    <t>add_INDEX_range_2</t>
  </si>
  <si>
    <t>Муниципальное образование, на территории которого размещена система теплоснабжения</t>
  </si>
  <si>
    <t>Муниципальный район, на территории которого размещена система теплоснабжения</t>
  </si>
  <si>
    <t>(код) Номер телефона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</si>
  <si>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</si>
  <si>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12/5/2012  3:10:26 PM</t>
  </si>
  <si>
    <t>Проверка доступных обновлений...</t>
  </si>
  <si>
    <t>Информация</t>
  </si>
  <si>
    <t>12/5/2012  3:10:29 PM</t>
  </si>
  <si>
    <t>Доступно обновление до версии 4.3</t>
  </si>
  <si>
    <t>Описание изменений: Корректировки до версии 4.3:
1. обновление проверки перед сохранением,
2. обновление информационных сообщений - отключение вывода их на печать,
3. корректировка листа "ТС показатели (2)" - восстановление отображения списков в столбце "Способ приобретения".
4. добавление на листе "Титульный" гиперссылки "Создание печатной формы",
5. замена заголовка "НДС (отметка об учтенном НДС)" на "Режим налогообложения" и списка режимов на листе "Титульный",
6. реализация возможности указания некалендарных периодов регулирования /период регулирования разбит на 2: начало и окончание очередного периода регулирования/,
7. корректировка сноски /пояснения/ на листе "ТС показатели (2)",
8. снятие обязательности заполнения пункта 1.1.2 на листе "Ссылки на публикации",
9. корректировка заголовков на всех листах - добавлен период регулирования,
10. скорректирована работа с выбором даты из календаря.</t>
  </si>
  <si>
    <t>Размер файла обновления: 1065472 байт</t>
  </si>
  <si>
    <t>12/5/2012  3:10:37 PM</t>
  </si>
  <si>
    <t>Обновление отменено пользователем</t>
  </si>
  <si>
    <t>Предупреждение</t>
  </si>
  <si>
    <t>12/5/2012  3:10:57 PM</t>
  </si>
  <si>
    <t>Начало обновления...</t>
  </si>
  <si>
    <t>12/5/2012  3:11:04 PM</t>
  </si>
  <si>
    <t>Сохранение файла резервной копии: C:\Documents and Settings\xxx\Мои документы\JKH.OPEN.INFO.TARIFF.WARM.BKP.xls</t>
  </si>
  <si>
    <t>12/5/2012  3:11:09 PM</t>
  </si>
  <si>
    <t>Резервная копия создана: C:\Documents and Settings\xxx\Мои документы\JKH.OPEN.INFO.TARIFF.WARM.BKP.xls</t>
  </si>
  <si>
    <t>Создание книги для установки обновлений...</t>
  </si>
  <si>
    <t>12/5/2012  3:11:37 PM</t>
  </si>
  <si>
    <t>Файл обновления загружен: C:\Documents and Settings\xxx\Мои документы\Документы\ЕИАС Тепловик2\Отчеты по Раскр.информации\JKH.OPEN.INFO.TARIFF.WARM\UPDATE.JKH.OPEN.INFO.TARIFF.WARM.TO.4.3.64.xls</t>
  </si>
  <si>
    <t>*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</si>
  <si>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Создать печатную форму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</si>
  <si>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</si>
  <si>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</si>
  <si>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</si>
  <si>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12/5/2012  3:13:29 PM</t>
  </si>
  <si>
    <t>12/5/2012  3:13:31 PM</t>
  </si>
  <si>
    <t>Версия шаблона 4.3 актуальна, обновление не требуется</t>
  </si>
  <si>
    <t>12/5/2012  3:14:32 PM</t>
  </si>
  <si>
    <t>12/5/2012  3:14:33 PM</t>
  </si>
  <si>
    <t>Абанский муниципальный район</t>
  </si>
  <si>
    <t>04601000</t>
  </si>
  <si>
    <t>Абанское</t>
  </si>
  <si>
    <t>04601151</t>
  </si>
  <si>
    <t>ООО "Водоканал Абанского района"</t>
  </si>
  <si>
    <t>2401003997</t>
  </si>
  <si>
    <t>240101001</t>
  </si>
  <si>
    <t>производство (некомбинированная выработка)+передача+сбыт</t>
  </si>
  <si>
    <t>ООО "ЖКХ Абанского района"</t>
  </si>
  <si>
    <t>2401004101</t>
  </si>
  <si>
    <t>Ачинский муниципальный район</t>
  </si>
  <si>
    <t>04603000</t>
  </si>
  <si>
    <t>Белоярское</t>
  </si>
  <si>
    <t>04603402</t>
  </si>
  <si>
    <t>ООО "Ачинский районный жилищно-коммунальный сервис"</t>
  </si>
  <si>
    <t>2443033175</t>
  </si>
  <si>
    <t>244301001</t>
  </si>
  <si>
    <t>ООО "Пром-Строй Ресурс"</t>
  </si>
  <si>
    <t>2443040535</t>
  </si>
  <si>
    <t>ООО "Энергосберегающие технологии"</t>
  </si>
  <si>
    <t>2443032654</t>
  </si>
  <si>
    <t>Горное</t>
  </si>
  <si>
    <t>04603407</t>
  </si>
  <si>
    <t>ООО "АльянсСпецСтрой"</t>
  </si>
  <si>
    <t>2443037518</t>
  </si>
  <si>
    <t>Ключинское</t>
  </si>
  <si>
    <t>04603410</t>
  </si>
  <si>
    <t>Малиновское</t>
  </si>
  <si>
    <t>04603414</t>
  </si>
  <si>
    <t>ООО "Гарант Энерго"</t>
  </si>
  <si>
    <t>2462204517</t>
  </si>
  <si>
    <t>246601001</t>
  </si>
  <si>
    <t>производство (некомбинированная выработка)</t>
  </si>
  <si>
    <t>Преображенское</t>
  </si>
  <si>
    <t>04603404</t>
  </si>
  <si>
    <t>ОАО "Транссибнефть" филиал Красноярское РНУ</t>
  </si>
  <si>
    <t>5502020634</t>
  </si>
  <si>
    <t>246603001</t>
  </si>
  <si>
    <t>ООО "Районное коммунальное хозяйство"</t>
  </si>
  <si>
    <t>2443031594</t>
  </si>
  <si>
    <t>Причулымское</t>
  </si>
  <si>
    <t>04603419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</si>
  <si>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</si>
  <si>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</si>
  <si>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</si>
  <si>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</si>
  <si>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</si>
  <si>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</si>
  <si>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Кожановское</t>
  </si>
  <si>
    <t>04604405</t>
  </si>
  <si>
    <t>ЗАО "Санаторий "Красноярское Загорье"</t>
  </si>
  <si>
    <t>2403001924</t>
  </si>
  <si>
    <t>240301001</t>
  </si>
  <si>
    <t>Огурское</t>
  </si>
  <si>
    <t>04604407</t>
  </si>
  <si>
    <t>ООО ЖКХ "Приморье"</t>
  </si>
  <si>
    <t>2403007059</t>
  </si>
  <si>
    <t>Приморское</t>
  </si>
  <si>
    <t>04604413</t>
  </si>
  <si>
    <t>поселок Балахта</t>
  </si>
  <si>
    <t>04604151</t>
  </si>
  <si>
    <t>ООО "Балахтинские теплосети"</t>
  </si>
  <si>
    <t>2403006986</t>
  </si>
  <si>
    <t>ООО "Красноярская региональная энергетическая компания"</t>
  </si>
  <si>
    <t>2466118202</t>
  </si>
  <si>
    <t>246001001</t>
  </si>
  <si>
    <t>Березовский муниципальный район</t>
  </si>
  <si>
    <t>04605000</t>
  </si>
  <si>
    <t>Бархатовское</t>
  </si>
  <si>
    <t>04605402</t>
  </si>
  <si>
    <t>ОАО "Птицефабрика Бархатовская"</t>
  </si>
  <si>
    <t>2404007196</t>
  </si>
  <si>
    <t>240401001</t>
  </si>
  <si>
    <t>ООО "Жилсервис"</t>
  </si>
  <si>
    <t>2404005488</t>
  </si>
  <si>
    <t>ООО "Лифтремонт"</t>
  </si>
  <si>
    <t>2458000334</t>
  </si>
  <si>
    <t>245801001</t>
  </si>
  <si>
    <t>Передача+Сбыт</t>
  </si>
  <si>
    <t>ООО "УК"Заказчик ЖКУ"</t>
  </si>
  <si>
    <t>2404012340</t>
  </si>
  <si>
    <t>Вознесенское</t>
  </si>
  <si>
    <t>04605405</t>
  </si>
  <si>
    <t>Есаульское</t>
  </si>
  <si>
    <t>04605416</t>
  </si>
  <si>
    <t>МП ЖКУ Есаульского сельсовета</t>
  </si>
  <si>
    <t>2404008672</t>
  </si>
  <si>
    <t>ОАО Гравиметрическая экспедиция №3</t>
  </si>
  <si>
    <t>2466146520</t>
  </si>
  <si>
    <t>Зыковское</t>
  </si>
  <si>
    <t>04605420</t>
  </si>
  <si>
    <t>КрД по тепловодоснабжению - СП ЦД по тепловодоснабжению -филиал ОАО "РЖД"</t>
  </si>
  <si>
    <t>7708503727</t>
  </si>
  <si>
    <t>246645014</t>
  </si>
  <si>
    <t>ООО Энергетик</t>
  </si>
  <si>
    <t>2404006058</t>
  </si>
  <si>
    <t>Маганское</t>
  </si>
  <si>
    <t>04605425</t>
  </si>
  <si>
    <t>поселок Березовка</t>
  </si>
  <si>
    <t>04605151</t>
  </si>
  <si>
    <t>ОАО "Енисейская ТГК (ТГК-13)"</t>
  </si>
  <si>
    <t>1901067718</t>
  </si>
  <si>
    <t>997450001</t>
  </si>
  <si>
    <t>производство комбинированная выработка</t>
  </si>
  <si>
    <t>ООО "Водолей-2"</t>
  </si>
  <si>
    <t>2404011509</t>
  </si>
  <si>
    <t>ООО "Водолей-3"</t>
  </si>
  <si>
    <t>2404011516</t>
  </si>
  <si>
    <t>Бирилюсский муниципальный район</t>
  </si>
  <si>
    <t>04606000</t>
  </si>
  <si>
    <t>Новобирилюсское</t>
  </si>
  <si>
    <t>04606416</t>
  </si>
  <si>
    <t>ООО "Коммунсервис"</t>
  </si>
  <si>
    <t>2405415102</t>
  </si>
  <si>
    <t>240501001</t>
  </si>
  <si>
    <t>Поселок Рассвет</t>
  </si>
  <si>
    <t>04606154</t>
  </si>
  <si>
    <t>ООО "Жилбытсервис"</t>
  </si>
  <si>
    <t>2405415543</t>
  </si>
  <si>
    <t>240541001</t>
  </si>
  <si>
    <t>Суриковское</t>
  </si>
  <si>
    <t>04606426</t>
  </si>
  <si>
    <t>ООО "Теплосбыт"</t>
  </si>
  <si>
    <t>2405415832</t>
  </si>
  <si>
    <t>Боготольский муниципальный район</t>
  </si>
  <si>
    <t>04608000</t>
  </si>
  <si>
    <t>Александровское</t>
  </si>
  <si>
    <t>04608402</t>
  </si>
  <si>
    <t>МКП Боготольского района "Услуга"</t>
  </si>
  <si>
    <t>2444301420</t>
  </si>
  <si>
    <t>244431001</t>
  </si>
  <si>
    <t>Боготольское</t>
  </si>
  <si>
    <t>04608404</t>
  </si>
  <si>
    <t>Большекосульское</t>
  </si>
  <si>
    <t>04608407</t>
  </si>
  <si>
    <t>ОАО "Транссибнефть" Новосибирское РНУ</t>
  </si>
  <si>
    <t>240201001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</si>
  <si>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</si>
  <si>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</si>
  <si>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</si>
  <si>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</si>
  <si>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</si>
  <si>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</si>
  <si>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</si>
  <si>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</si>
  <si>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</si>
  <si>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</si>
  <si>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</si>
  <si>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04609000</t>
  </si>
  <si>
    <t>Богучанское</t>
  </si>
  <si>
    <t>04609410</t>
  </si>
  <si>
    <t>ООО "Богучанские тепловые сети"</t>
  </si>
  <si>
    <t>2407061522</t>
  </si>
  <si>
    <t>240701001</t>
  </si>
  <si>
    <t>Октябрьское</t>
  </si>
  <si>
    <t>04609445</t>
  </si>
  <si>
    <t>ФБУ "Объединение исправительных учреждений №26" ГУФСИН по Красноярскому краю</t>
  </si>
  <si>
    <t>2407011169</t>
  </si>
  <si>
    <t>Чуноярское</t>
  </si>
  <si>
    <t>04609434</t>
  </si>
  <si>
    <t>Большемуртинский муниципальный район</t>
  </si>
  <si>
    <t>04610000</t>
  </si>
  <si>
    <t>Айтатское</t>
  </si>
  <si>
    <t>04610402</t>
  </si>
  <si>
    <t>ООО "СТЭП"</t>
  </si>
  <si>
    <t>2460225783</t>
  </si>
  <si>
    <t>Бартатское</t>
  </si>
  <si>
    <t>04610404</t>
  </si>
  <si>
    <t>Верх-Казанское</t>
  </si>
  <si>
    <t>04610407</t>
  </si>
  <si>
    <t>Еловское</t>
  </si>
  <si>
    <t>04610410</t>
  </si>
  <si>
    <t>Ентаульское</t>
  </si>
  <si>
    <t>04610413</t>
  </si>
  <si>
    <t>Межовское</t>
  </si>
  <si>
    <t>04610416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</si>
  <si>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</si>
  <si>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</si>
  <si>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</si>
  <si>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</si>
  <si>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</si>
  <si>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</si>
  <si>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</si>
  <si>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</si>
  <si>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</si>
  <si>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</si>
  <si>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</si>
  <si>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</si>
  <si>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Большеулуйский муниципальный район</t>
  </si>
  <si>
    <t>04611000</t>
  </si>
  <si>
    <t>Большеулуйское</t>
  </si>
  <si>
    <t>04611407</t>
  </si>
  <si>
    <t>ОАО "Ачинский НПЗ ВНК"</t>
  </si>
  <si>
    <t>2443000518</t>
  </si>
  <si>
    <t>ООО "КоммунСтройСервис"</t>
  </si>
  <si>
    <t>2409000116</t>
  </si>
  <si>
    <t>240901001</t>
  </si>
  <si>
    <t>ООО "Рубин"</t>
  </si>
  <si>
    <t>2409700703</t>
  </si>
  <si>
    <t>240971001</t>
  </si>
  <si>
    <t>ООО "Улуйское"</t>
  </si>
  <si>
    <t>2409700541</t>
  </si>
  <si>
    <t>Город Ачинск</t>
  </si>
  <si>
    <t>04703000</t>
  </si>
  <si>
    <t>ЗАО "Промэнерго"</t>
  </si>
  <si>
    <t>2443022857</t>
  </si>
  <si>
    <t>МУП "Ачинские коммунальные системы"</t>
  </si>
  <si>
    <t>2443031957</t>
  </si>
  <si>
    <t>ОАО "Русал Ачинск"</t>
  </si>
  <si>
    <t>2443005570</t>
  </si>
  <si>
    <t>997550001</t>
  </si>
  <si>
    <t>Город Боготол</t>
  </si>
  <si>
    <t>04706000</t>
  </si>
  <si>
    <t>ОАО «БТЭК»</t>
  </si>
  <si>
    <t>2444303071</t>
  </si>
  <si>
    <t>244401001</t>
  </si>
  <si>
    <t>ООО «Теплоэнергетический комплекс» города Боготола</t>
  </si>
  <si>
    <t>2444000486</t>
  </si>
  <si>
    <t>Город Бородино</t>
  </si>
  <si>
    <t>04707000</t>
  </si>
  <si>
    <t>ООО "Бородинское Энергоуправление"</t>
  </si>
  <si>
    <t>2445002253</t>
  </si>
  <si>
    <t>244501001</t>
  </si>
  <si>
    <t>ООО "Строительная компания"</t>
  </si>
  <si>
    <t>2452023938</t>
  </si>
  <si>
    <t>245201001</t>
  </si>
  <si>
    <t>Филиал ОАО «СУЭК-Красноярск» «Разрез Бородинский»</t>
  </si>
  <si>
    <t>2466152267</t>
  </si>
  <si>
    <t>244502001</t>
  </si>
  <si>
    <t>Город Дивногорск</t>
  </si>
  <si>
    <t>04709000</t>
  </si>
  <si>
    <t>МУП "ЭС" г.Дивногорск</t>
  </si>
  <si>
    <t>2446001206</t>
  </si>
  <si>
    <t>244601001</t>
  </si>
  <si>
    <t>ОАО "Дивногорские тепловые сети"</t>
  </si>
  <si>
    <t>2460237884</t>
  </si>
  <si>
    <t>ООО «Тепловая сбытовая компания плюс»</t>
  </si>
  <si>
    <t>2446031539</t>
  </si>
  <si>
    <t>Город Енисейск</t>
  </si>
  <si>
    <t>04712000</t>
  </si>
  <si>
    <t>МУП  "Очистные сооружения"</t>
  </si>
  <si>
    <t>2447011172</t>
  </si>
  <si>
    <t>244701001</t>
  </si>
  <si>
    <t>ФБУ ОИУ-2 ОУХД ГУФСИН России по Красноярскому краю</t>
  </si>
  <si>
    <t>2447004802</t>
  </si>
  <si>
    <t>Город Канск</t>
  </si>
  <si>
    <t>04720000</t>
  </si>
  <si>
    <t>КГБУСО "Канский психоневрологический интернат"</t>
  </si>
  <si>
    <t>2450003647</t>
  </si>
  <si>
    <t>245001001</t>
  </si>
  <si>
    <t>МУП "Канский Электросетьсбыт"</t>
  </si>
  <si>
    <t>2450017488</t>
  </si>
  <si>
    <t>ОАО "Гортепло"</t>
  </si>
  <si>
    <t>2450018770</t>
  </si>
  <si>
    <t>ОАО "Канская ТЭЦ"</t>
  </si>
  <si>
    <t>2460237891</t>
  </si>
  <si>
    <t>ОАО Красноярскнефтепродукт филиал Восточный</t>
  </si>
  <si>
    <t>2460002949</t>
  </si>
  <si>
    <t>ООО "Канские тепловые сети"</t>
  </si>
  <si>
    <t>2450024460</t>
  </si>
  <si>
    <t>ООО Тепло-Сбыт-Сервис</t>
  </si>
  <si>
    <t>2450012842</t>
  </si>
  <si>
    <t>Город Красноярск</t>
  </si>
  <si>
    <t>04701000</t>
  </si>
  <si>
    <t>ЗАО  Сибирский ЭНТЦ</t>
  </si>
  <si>
    <t>5407103263</t>
  </si>
  <si>
    <t>246302001</t>
  </si>
  <si>
    <t>производство (некомбинированная выработка)+сбыт</t>
  </si>
  <si>
    <t>ЗАО «РН-Энергонефть»</t>
  </si>
  <si>
    <t>7706184465</t>
  </si>
  <si>
    <t>246543001</t>
  </si>
  <si>
    <t>ИП Полынцев</t>
  </si>
  <si>
    <t>246001293023</t>
  </si>
  <si>
    <t>Красноярский научный центр СО РАН</t>
  </si>
  <si>
    <t>2463002263</t>
  </si>
  <si>
    <t>246301001</t>
  </si>
  <si>
    <t>ОАО "ДОЗ 2 и К"</t>
  </si>
  <si>
    <t>2462023422</t>
  </si>
  <si>
    <t>246201001</t>
  </si>
  <si>
    <t>ОАО "Красмаш"</t>
  </si>
  <si>
    <t>2462206345</t>
  </si>
  <si>
    <t>246750001</t>
  </si>
  <si>
    <t>ОАО "Красноярская ТЭЦ-1"</t>
  </si>
  <si>
    <t>2460237926</t>
  </si>
  <si>
    <t>ОАО "Красноярская теплотранспортная компания"</t>
  </si>
  <si>
    <t>2460237933</t>
  </si>
  <si>
    <t>ОАО "Красноярская электрокотельная"</t>
  </si>
  <si>
    <t>2460237845</t>
  </si>
  <si>
    <t>ОАО "Красноярский ЭВРЗ"</t>
  </si>
  <si>
    <t>2460083169</t>
  </si>
  <si>
    <t>ОАО "Красцветмет"</t>
  </si>
  <si>
    <t>2451000818</t>
  </si>
  <si>
    <t>ОАО "РЖД"</t>
  </si>
  <si>
    <t>246602001</t>
  </si>
  <si>
    <t>ОАО Красноярскграфит</t>
  </si>
  <si>
    <t>2464075377</t>
  </si>
  <si>
    <t>246401001</t>
  </si>
  <si>
    <t>ОАО ПО "Красноярский завод комбайнов"</t>
  </si>
  <si>
    <t>2460053936</t>
  </si>
  <si>
    <t>ОАО Санаторий Енисей</t>
  </si>
  <si>
    <t>2463026779</t>
  </si>
  <si>
    <t>ООО "Делком"</t>
  </si>
  <si>
    <t>2465243176</t>
  </si>
  <si>
    <t>246501001</t>
  </si>
  <si>
    <t>ООО "Коммерц Строй"</t>
  </si>
  <si>
    <t>2463050757</t>
  </si>
  <si>
    <t>781101001</t>
  </si>
  <si>
    <t>ООО "КраМЗЭнерго"</t>
  </si>
  <si>
    <t>2465076373</t>
  </si>
  <si>
    <t>ООО "Крамз"</t>
  </si>
  <si>
    <t>2465043748</t>
  </si>
  <si>
    <t>ООО "КрасТЭК"</t>
  </si>
  <si>
    <t>2460062553</t>
  </si>
  <si>
    <t>ООО "Красноярский жилищно-коммунальный комплекс"</t>
  </si>
  <si>
    <t>2466114215</t>
  </si>
  <si>
    <t>ООО "Красноярский цемент"</t>
  </si>
  <si>
    <t>2464054271</t>
  </si>
  <si>
    <t>ООО "Новые технологии"</t>
  </si>
  <si>
    <t>2465218691</t>
  </si>
  <si>
    <t>ООО "ФармЭнерго"</t>
  </si>
  <si>
    <t>2464215761</t>
  </si>
  <si>
    <t>ООО "Шиноремонтный завод"</t>
  </si>
  <si>
    <t>2460044402</t>
  </si>
  <si>
    <t>ООО "Электросан"</t>
  </si>
  <si>
    <t>2462003384</t>
  </si>
  <si>
    <t>ООО "Эликом"</t>
  </si>
  <si>
    <t>2465219085</t>
  </si>
  <si>
    <t>ООО "Энергоцентр"</t>
  </si>
  <si>
    <t>2464104691</t>
  </si>
  <si>
    <t>ООО «Орбита РГ»</t>
  </si>
  <si>
    <t>2466238316</t>
  </si>
  <si>
    <t>ООО Интек</t>
  </si>
  <si>
    <t>2465219078</t>
  </si>
  <si>
    <t>ООО Курорт Озеро Учум</t>
  </si>
  <si>
    <t>2463061773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</si>
  <si>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</si>
  <si>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</si>
  <si>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</si>
  <si>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ФГАОУ ВПО "Сибирский федеральный университет"</t>
  </si>
  <si>
    <t>2463011853</t>
  </si>
  <si>
    <t>246331001</t>
  </si>
  <si>
    <t>ФГУ "Красноярская квартирно-эксплуатационная часть района" МО РФ</t>
  </si>
  <si>
    <t>2465035000</t>
  </si>
  <si>
    <t>ФГУП ПО Красноярский химический комбинат "Енисей"</t>
  </si>
  <si>
    <t>2451000046</t>
  </si>
  <si>
    <t>Город Лесосибирск</t>
  </si>
  <si>
    <t>04722000</t>
  </si>
  <si>
    <t>ЗАО "Новоенисейский ЛХК"</t>
  </si>
  <si>
    <t>2454012346</t>
  </si>
  <si>
    <t>245401001</t>
  </si>
  <si>
    <t>ЗАО Лесосибирский ЛПК</t>
  </si>
  <si>
    <t>2454002002</t>
  </si>
  <si>
    <t>МУП "ЖКХ г. Лесосибирска"</t>
  </si>
  <si>
    <t>2454017182</t>
  </si>
  <si>
    <t>МУП "ППЖКХ № 5 п. Стрелка"</t>
  </si>
  <si>
    <t>2454000661</t>
  </si>
  <si>
    <t>ОАО "Лесосибирский ЛДК-1"</t>
  </si>
  <si>
    <t>2454003302</t>
  </si>
  <si>
    <t>ОАО Енисейская сплавная контора</t>
  </si>
  <si>
    <t>2454003341</t>
  </si>
  <si>
    <t>Город Минусинск</t>
  </si>
  <si>
    <t>04723000</t>
  </si>
  <si>
    <t>МУП города Минусинска "Горводоканал"</t>
  </si>
  <si>
    <t>2455029945</t>
  </si>
  <si>
    <t>245501001</t>
  </si>
  <si>
    <t>ООО "Ермак"</t>
  </si>
  <si>
    <t>2455017724</t>
  </si>
  <si>
    <t>ООО «Свет»</t>
  </si>
  <si>
    <t>2455026165</t>
  </si>
  <si>
    <t>Город Назарово</t>
  </si>
  <si>
    <t>04726000</t>
  </si>
  <si>
    <t>ОАО "Назаровская ГРЭС"</t>
  </si>
  <si>
    <t>2460237901</t>
  </si>
  <si>
    <t>ООО "Промтеплоэнерго"</t>
  </si>
  <si>
    <t>2456011468</t>
  </si>
  <si>
    <t>245601001</t>
  </si>
  <si>
    <t>ООО "ТЕПЛО ПЛЮС"</t>
  </si>
  <si>
    <t>2456200049</t>
  </si>
  <si>
    <t>ООО "Тепло"</t>
  </si>
  <si>
    <t>2456010986</t>
  </si>
  <si>
    <t>Филиал ОАО «СУЭК-Красноярск» «Разрез Назаровский»</t>
  </si>
  <si>
    <t>245602001</t>
  </si>
  <si>
    <t>Город Норильск</t>
  </si>
  <si>
    <t>04729000</t>
  </si>
  <si>
    <t>ЗАО "Оганер-Комплекс"</t>
  </si>
  <si>
    <t>2457042370</t>
  </si>
  <si>
    <t>245701001</t>
  </si>
  <si>
    <t>МУП "Канализационно-очистные сооружения"</t>
  </si>
  <si>
    <t>2457029066</t>
  </si>
  <si>
    <t>ОАО "Норильско-Таймырская энергетическая компания"</t>
  </si>
  <si>
    <t>2457058356</t>
  </si>
  <si>
    <t>ООО  УК "Энерготех"</t>
  </si>
  <si>
    <t>2457039314</t>
  </si>
  <si>
    <t>ООО "Аэропорт "Норильск"</t>
  </si>
  <si>
    <t>2457067174</t>
  </si>
  <si>
    <t>ООО "Жилищный трест"</t>
  </si>
  <si>
    <t>2457055612</t>
  </si>
  <si>
    <t>ООО "НЖЭК"</t>
  </si>
  <si>
    <t>2457070804</t>
  </si>
  <si>
    <t>ООО "Нордсервис"</t>
  </si>
  <si>
    <t>2457046449</t>
  </si>
  <si>
    <t>ООО "Объединение коммунальников №1"</t>
  </si>
  <si>
    <t>2457046142</t>
  </si>
  <si>
    <t>ООО "Талнахбыт"</t>
  </si>
  <si>
    <t>2457047435</t>
  </si>
  <si>
    <t>Дзержинский район</t>
  </si>
  <si>
    <t>04613000</t>
  </si>
  <si>
    <t>Дзержинское</t>
  </si>
  <si>
    <t>04613410</t>
  </si>
  <si>
    <t>ООО "Дзержинсккоммунсервис"</t>
  </si>
  <si>
    <t>2410000495</t>
  </si>
  <si>
    <t>241001001</t>
  </si>
  <si>
    <t>ООО "Новоком"</t>
  </si>
  <si>
    <t>2410004130</t>
  </si>
  <si>
    <t>ООО "Электросеть" с. Дзержинское</t>
  </si>
  <si>
    <t>2410000946</t>
  </si>
  <si>
    <t>Емельяновский муниципальный район</t>
  </si>
  <si>
    <t>04614000</t>
  </si>
  <si>
    <t>04614413</t>
  </si>
  <si>
    <t>МУП Емельяновского района "Коммунальщик"</t>
  </si>
  <si>
    <t>2411013137</t>
  </si>
  <si>
    <t>241101001</t>
  </si>
  <si>
    <t>Зеледеевское</t>
  </si>
  <si>
    <t>04614418</t>
  </si>
  <si>
    <t>Мининское</t>
  </si>
  <si>
    <t>04614428</t>
  </si>
  <si>
    <t>Поселок Емельяново</t>
  </si>
  <si>
    <t>04614151</t>
  </si>
  <si>
    <t>ОАО "Аэропорт Красноярск"</t>
  </si>
  <si>
    <t>2411017710</t>
  </si>
  <si>
    <t>ОАО Птицефабрика Заря</t>
  </si>
  <si>
    <t>2411015247</t>
  </si>
  <si>
    <t>ООО «Аэропорт Емельяново»</t>
  </si>
  <si>
    <t>2460213509</t>
  </si>
  <si>
    <t>ООО ПСК "ПроектСтройСервис"</t>
  </si>
  <si>
    <t>2411017653</t>
  </si>
  <si>
    <t>ООО Производственно-коммерческая фирма "Красэнергосервис"</t>
  </si>
  <si>
    <t>2466072734</t>
  </si>
  <si>
    <t>Солонцовское</t>
  </si>
  <si>
    <t>04614437</t>
  </si>
  <si>
    <t>МУП администрации Солонцовского сельсовета "ТЕПЛОСЕТЬ"</t>
  </si>
  <si>
    <t>2411017477</t>
  </si>
  <si>
    <t>Тальское</t>
  </si>
  <si>
    <t>04614440</t>
  </si>
  <si>
    <t>МУП ТСА "Коммунальное обслуживание"</t>
  </si>
  <si>
    <t>2411013056</t>
  </si>
  <si>
    <t>Устюгское</t>
  </si>
  <si>
    <t>04614443</t>
  </si>
  <si>
    <t>ООО "ЖилКомСервис"</t>
  </si>
  <si>
    <t>2411019643</t>
  </si>
  <si>
    <t>Частоостровское</t>
  </si>
  <si>
    <t>04614446</t>
  </si>
  <si>
    <t>МУПЕР "Частоостровское"</t>
  </si>
  <si>
    <t>2411013698</t>
  </si>
  <si>
    <t>Шуваевское</t>
  </si>
  <si>
    <t>04614449</t>
  </si>
  <si>
    <t>МУП "ЖКС" Шуваево</t>
  </si>
  <si>
    <t>2411016628</t>
  </si>
  <si>
    <t>ООО "Региональная тепловая компания"</t>
  </si>
  <si>
    <t>2411014638</t>
  </si>
  <si>
    <t>Элитовское</t>
  </si>
  <si>
    <t>04614404</t>
  </si>
  <si>
    <t>Енисейский муниципальный район</t>
  </si>
  <si>
    <t>04615000</t>
  </si>
  <si>
    <t>Абалаковское</t>
  </si>
  <si>
    <t>04615402</t>
  </si>
  <si>
    <t>ОАО "Красноярскнефтепродукт" филиал "Северный"</t>
  </si>
  <si>
    <t>ОАО "Северное"</t>
  </si>
  <si>
    <t>2447007874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</si>
  <si>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</si>
  <si>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</si>
  <si>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</si>
  <si>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</si>
  <si>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</si>
  <si>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</si>
  <si>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</si>
  <si>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</si>
  <si>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</si>
  <si>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</si>
  <si>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</si>
  <si>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</si>
  <si>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</si>
  <si>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</si>
  <si>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</si>
  <si>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</si>
  <si>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</si>
  <si>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</si>
  <si>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</si>
  <si>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</si>
  <si>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</si>
  <si>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</si>
  <si>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</si>
  <si>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</si>
  <si>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</si>
  <si>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</si>
  <si>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</si>
  <si>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</si>
  <si>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</si>
  <si>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</si>
  <si>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</si>
  <si>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</si>
  <si>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</si>
  <si>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</si>
  <si>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Ярцевский филиал ОАО "Лесосибирский ЛДК 1"</t>
  </si>
  <si>
    <t>244702002</t>
  </si>
  <si>
    <t>Ермаковский муниципальный район</t>
  </si>
  <si>
    <t>04616000</t>
  </si>
  <si>
    <t>Верхнеусинское</t>
  </si>
  <si>
    <t>04616404</t>
  </si>
  <si>
    <t>ООО "Квант"</t>
  </si>
  <si>
    <t>2413006431</t>
  </si>
  <si>
    <t>241301001</t>
  </si>
  <si>
    <t>Григорьевское</t>
  </si>
  <si>
    <t>04616407</t>
  </si>
  <si>
    <t>Ермаковское</t>
  </si>
  <si>
    <t>04616410</t>
  </si>
  <si>
    <t>ООО "Тепловик 2"</t>
  </si>
  <si>
    <t>2413006167</t>
  </si>
  <si>
    <t>ООО "Топаз"</t>
  </si>
  <si>
    <t>2413006600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</si>
  <si>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</si>
  <si>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</si>
  <si>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</si>
  <si>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</si>
  <si>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</si>
  <si>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</si>
  <si>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</si>
  <si>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</si>
  <si>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</si>
  <si>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</si>
  <si>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</si>
  <si>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</si>
  <si>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</si>
  <si>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</si>
  <si>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</si>
  <si>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</si>
  <si>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</si>
  <si>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</si>
  <si>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ЗАТО г. Зеленогорск</t>
  </si>
  <si>
    <t>04737000</t>
  </si>
  <si>
    <t>МУП тепловых сетей г.Зеленогорска</t>
  </si>
  <si>
    <t>2453000242</t>
  </si>
  <si>
    <t>245301001</t>
  </si>
  <si>
    <t>ОАО "Управление строительства - 604"</t>
  </si>
  <si>
    <t>2453000901</t>
  </si>
  <si>
    <t>ООО "УЭС УС-604"</t>
  </si>
  <si>
    <t>2453016531</t>
  </si>
  <si>
    <t>Филиал ОАО "ОГК-6"  Красноярская ГРЭС-2</t>
  </si>
  <si>
    <t>6164232756</t>
  </si>
  <si>
    <t>245302001</t>
  </si>
  <si>
    <t>Филиал ОАО «ОГК-2» - Красноярская ГРЭС-2</t>
  </si>
  <si>
    <t>2607018122</t>
  </si>
  <si>
    <t>245343001</t>
  </si>
  <si>
    <t>ЗАТО г.Железногорск</t>
  </si>
  <si>
    <t>04735000</t>
  </si>
  <si>
    <t>Красноярский филиал ОАО "НИКИМТ-Атомстрой"</t>
  </si>
  <si>
    <t>7715719854</t>
  </si>
  <si>
    <t>771501001</t>
  </si>
  <si>
    <t>МП ЗАТО Железногорск "Гортеплоэнерго"</t>
  </si>
  <si>
    <t>2452024096</t>
  </si>
  <si>
    <t>МП ЗАТО края "Жилищно-коммунальное хозяйство" п. Подгорный</t>
  </si>
  <si>
    <t>2452018455</t>
  </si>
  <si>
    <t>ОАО "ЕнисейАтомЭнергоСбыт"</t>
  </si>
  <si>
    <t>2452026696</t>
  </si>
  <si>
    <t>ООО "Промтехэнерго"</t>
  </si>
  <si>
    <t>2452028291</t>
  </si>
  <si>
    <t>ООО "Технополис"</t>
  </si>
  <si>
    <t>2452026520</t>
  </si>
  <si>
    <t>ФГУП " Горно-химический комбинат"</t>
  </si>
  <si>
    <t>2452000401</t>
  </si>
  <si>
    <t>ЗАТО п.Солнечный</t>
  </si>
  <si>
    <t>04780000</t>
  </si>
  <si>
    <t>МУП "ЖКХ" ЗАТО Солнечный</t>
  </si>
  <si>
    <t>2439005538</t>
  </si>
  <si>
    <t>243901001</t>
  </si>
  <si>
    <t>Идринский муниципальный раойон</t>
  </si>
  <si>
    <t>04617000</t>
  </si>
  <si>
    <t>Идринское</t>
  </si>
  <si>
    <t>04617422</t>
  </si>
  <si>
    <t>ЗАО Заря</t>
  </si>
  <si>
    <t>2414002623</t>
  </si>
  <si>
    <t>241401001</t>
  </si>
  <si>
    <t>ООО "Коммунальщик"</t>
  </si>
  <si>
    <t>2414004116</t>
  </si>
  <si>
    <t>Иланский муниципальный район</t>
  </si>
  <si>
    <t>04618000</t>
  </si>
  <si>
    <t>Ельниковское</t>
  </si>
  <si>
    <t>04618404</t>
  </si>
  <si>
    <t>МУПП "Тайга"</t>
  </si>
  <si>
    <t>2415005049</t>
  </si>
  <si>
    <t>241501001</t>
  </si>
  <si>
    <t>г. Иланский</t>
  </si>
  <si>
    <t>04618101</t>
  </si>
  <si>
    <t>ООО "ЖКХ"</t>
  </si>
  <si>
    <t>2415005384</t>
  </si>
  <si>
    <t>ООО "ТЭЖК"</t>
  </si>
  <si>
    <t>2415005391</t>
  </si>
  <si>
    <t>Ирбейский муниципальный район</t>
  </si>
  <si>
    <t>04619000</t>
  </si>
  <si>
    <t>Верхнеуринское</t>
  </si>
  <si>
    <t>04619407</t>
  </si>
  <si>
    <t>ООО Совхоз Елисеевский</t>
  </si>
  <si>
    <t>2416005771</t>
  </si>
  <si>
    <t>241601001</t>
  </si>
  <si>
    <t>Ирбейское</t>
  </si>
  <si>
    <t>04619413</t>
  </si>
  <si>
    <t>Ирбейское РМУП ЖКХ</t>
  </si>
  <si>
    <t>2416004471</t>
  </si>
  <si>
    <t>Казачинский муниципальный район</t>
  </si>
  <si>
    <t>04620000</t>
  </si>
  <si>
    <t>Казачинское</t>
  </si>
  <si>
    <t>04620413</t>
  </si>
  <si>
    <t>ООО "Казачинский теплоэнергокомплекс"</t>
  </si>
  <si>
    <t>2417002981</t>
  </si>
  <si>
    <t>241701001</t>
  </si>
  <si>
    <t>Канский муниципальный район</t>
  </si>
  <si>
    <t>04621000</t>
  </si>
  <si>
    <t>Анцирское</t>
  </si>
  <si>
    <t>04621404</t>
  </si>
  <si>
    <t>ООО Теплосервис</t>
  </si>
  <si>
    <t>2450025753</t>
  </si>
  <si>
    <t>Большеуринское</t>
  </si>
  <si>
    <t>04621410</t>
  </si>
  <si>
    <t>ЗАО "Большеуринское"</t>
  </si>
  <si>
    <t>2450012828</t>
  </si>
  <si>
    <t>Браженское</t>
  </si>
  <si>
    <t>04621413</t>
  </si>
  <si>
    <t>ООО "Браженский ЖЭК"</t>
  </si>
  <si>
    <t>2450024090</t>
  </si>
  <si>
    <t>Верх-Амонашенское</t>
  </si>
  <si>
    <t>04621416</t>
  </si>
  <si>
    <t>ООО "ЖКС Чечеульский"</t>
  </si>
  <si>
    <t>2450024069</t>
  </si>
  <si>
    <t>Мокрушинское</t>
  </si>
  <si>
    <t>04621425</t>
  </si>
  <si>
    <t>ЗАО Разрез Канский</t>
  </si>
  <si>
    <t>2450024566</t>
  </si>
  <si>
    <t>Сотниковское</t>
  </si>
  <si>
    <t>04621434</t>
  </si>
  <si>
    <t>ЗАО "Арефьевское"</t>
  </si>
  <si>
    <t>2450012909</t>
  </si>
  <si>
    <t>ООО "Коммунальщик" Канский район</t>
  </si>
  <si>
    <t>2450024774</t>
  </si>
  <si>
    <t>Терское</t>
  </si>
  <si>
    <t>04621437</t>
  </si>
  <si>
    <t>ОАО Племзавод "Красный Маяк"</t>
  </si>
  <si>
    <t>2450013518</t>
  </si>
  <si>
    <t>Филимоновское</t>
  </si>
  <si>
    <t>04621438</t>
  </si>
  <si>
    <t>ОАО "Филимоновский МКК"</t>
  </si>
  <si>
    <t>2418002889</t>
  </si>
  <si>
    <t>ООО "ЖЭК Восточный"</t>
  </si>
  <si>
    <t>2450025665</t>
  </si>
  <si>
    <t>ООО "Филимоновский жилищный комплекс"</t>
  </si>
  <si>
    <t>2450024012</t>
  </si>
  <si>
    <t>Каратузский муниципальный район</t>
  </si>
  <si>
    <t>04622000</t>
  </si>
  <si>
    <t>Верхнекужебарское</t>
  </si>
  <si>
    <t>04622404</t>
  </si>
  <si>
    <t>ООО "Каратузский Тепло Водо Канал"</t>
  </si>
  <si>
    <t>2419005466</t>
  </si>
  <si>
    <t>241901001</t>
  </si>
  <si>
    <t>Каратузское</t>
  </si>
  <si>
    <t>04622407</t>
  </si>
  <si>
    <t>ГП КК "Каратузское АТП"</t>
  </si>
  <si>
    <t>2419000348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</si>
  <si>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</si>
  <si>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</si>
  <si>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</si>
  <si>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</si>
  <si>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</si>
  <si>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</si>
  <si>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</si>
  <si>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</si>
  <si>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</si>
  <si>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</si>
  <si>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</si>
  <si>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</si>
  <si>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</si>
  <si>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</si>
  <si>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Кодинское МУП ЖКХ Кежемского района</t>
  </si>
  <si>
    <t>2420070117</t>
  </si>
  <si>
    <t>242001001</t>
  </si>
  <si>
    <t>ОАО "Богучанская ГЭС"</t>
  </si>
  <si>
    <t>2420002597</t>
  </si>
  <si>
    <t>ФБУ ОИУ-1 ОУХД ГУФСИН России по Красн краю</t>
  </si>
  <si>
    <t>2420006496</t>
  </si>
  <si>
    <t>Заледеевское</t>
  </si>
  <si>
    <t>04624403</t>
  </si>
  <si>
    <t>Имбинское</t>
  </si>
  <si>
    <t>04624406</t>
  </si>
  <si>
    <t>Недокурское</t>
  </si>
  <si>
    <t>04624407</t>
  </si>
  <si>
    <t>Пановское</t>
  </si>
  <si>
    <t>04624410</t>
  </si>
  <si>
    <t>ФБУ ОИУ-8 ОУХД ГУФСИН России по Красноярскому краю</t>
  </si>
  <si>
    <t>3817009542</t>
  </si>
  <si>
    <t>Тагарское</t>
  </si>
  <si>
    <t>04624412</t>
  </si>
  <si>
    <t>Таежинское</t>
  </si>
  <si>
    <t>04624416</t>
  </si>
  <si>
    <t>Козульский муниципальный район</t>
  </si>
  <si>
    <t>04626000</t>
  </si>
  <si>
    <t>Лазурненское</t>
  </si>
  <si>
    <t>04626409</t>
  </si>
  <si>
    <t>Поселок Козулька</t>
  </si>
  <si>
    <t>04626151</t>
  </si>
  <si>
    <t>ООО "Приоритет плюс"</t>
  </si>
  <si>
    <t>2421003681</t>
  </si>
  <si>
    <t>242101001</t>
  </si>
  <si>
    <t>ООО "Прогресс"</t>
  </si>
  <si>
    <t>2421003674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</si>
  <si>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</si>
  <si>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</si>
  <si>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</si>
  <si>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</si>
  <si>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</si>
  <si>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</si>
  <si>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Краснотуранское РМПП ЖКХ</t>
  </si>
  <si>
    <t>2422000884</t>
  </si>
  <si>
    <t>242201001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</si>
  <si>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</si>
  <si>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</si>
  <si>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</si>
  <si>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</si>
  <si>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</si>
  <si>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</si>
  <si>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</si>
  <si>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</si>
  <si>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</si>
  <si>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</si>
  <si>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</si>
  <si>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</si>
  <si>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</si>
  <si>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</si>
  <si>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</si>
  <si>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</si>
  <si>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</si>
  <si>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ЗАО "Тубинск"</t>
  </si>
  <si>
    <t>2422392039</t>
  </si>
  <si>
    <t>Курагинский муниципальный район</t>
  </si>
  <si>
    <t>04630000</t>
  </si>
  <si>
    <t>Брагинское</t>
  </si>
  <si>
    <t>04630407</t>
  </si>
  <si>
    <t>ООО "Марининский ЭнергоРесурс"</t>
  </si>
  <si>
    <t>2423010846</t>
  </si>
  <si>
    <t>242301001</t>
  </si>
  <si>
    <t>Детловское</t>
  </si>
  <si>
    <t>04630410</t>
  </si>
  <si>
    <t>Кочергинское</t>
  </si>
  <si>
    <t>04630420</t>
  </si>
  <si>
    <t>ООО "Курагинский ЖилКомСервис"</t>
  </si>
  <si>
    <t>2423010821</t>
  </si>
  <si>
    <t>ООО "Курагинский Энергосервис"</t>
  </si>
  <si>
    <t>2423013484</t>
  </si>
  <si>
    <t>ФГУ "Комбинат "Ангара" Росрезерва</t>
  </si>
  <si>
    <t>2423005532</t>
  </si>
  <si>
    <t>Курское</t>
  </si>
  <si>
    <t>04630422</t>
  </si>
  <si>
    <t>2423013149</t>
  </si>
  <si>
    <t>Марининское</t>
  </si>
  <si>
    <t>04630413</t>
  </si>
  <si>
    <t>Поселок Курагино</t>
  </si>
  <si>
    <t>04630151</t>
  </si>
  <si>
    <t>ООО "Курагинский ТеплоВодоКанал"</t>
  </si>
  <si>
    <t>2423010726</t>
  </si>
  <si>
    <t>ООО Электросантехсервис</t>
  </si>
  <si>
    <t>2423009417</t>
  </si>
  <si>
    <t>Черемшанкское</t>
  </si>
  <si>
    <t>04630446</t>
  </si>
  <si>
    <t>МП "Забота"</t>
  </si>
  <si>
    <t>2423011198</t>
  </si>
  <si>
    <t>Щетинкинское</t>
  </si>
  <si>
    <t>04630452</t>
  </si>
  <si>
    <t>город Артемовск</t>
  </si>
  <si>
    <t>04630102</t>
  </si>
  <si>
    <t>поселок Большая Ирба</t>
  </si>
  <si>
    <t>04630152</t>
  </si>
  <si>
    <t>ООО "Ирбинские энергосети"</t>
  </si>
  <si>
    <t>2423009921</t>
  </si>
  <si>
    <t>поселок Краснокаменск</t>
  </si>
  <si>
    <t>04630154</t>
  </si>
  <si>
    <t>ООО "Краснокаменские энергосети"</t>
  </si>
  <si>
    <t>2423011350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</si>
  <si>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</si>
  <si>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</si>
  <si>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</si>
  <si>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</si>
  <si>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</si>
  <si>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</si>
  <si>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</si>
  <si>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</si>
  <si>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МУП ЖКХ Нижне-Есауловское</t>
  </si>
  <si>
    <t>2424006715</t>
  </si>
  <si>
    <t>242401001</t>
  </si>
  <si>
    <t>ООО "Жилфонд"</t>
  </si>
  <si>
    <t>2424006842</t>
  </si>
  <si>
    <t>Каменское</t>
  </si>
  <si>
    <t>04631408</t>
  </si>
  <si>
    <t>Нарвинское</t>
  </si>
  <si>
    <t>04631416</t>
  </si>
  <si>
    <t>ООО «Манский механический завод»</t>
  </si>
  <si>
    <t>2424006793</t>
  </si>
  <si>
    <t>Первоманское</t>
  </si>
  <si>
    <t>04631421</t>
  </si>
  <si>
    <t>ООО "Жилпрогресс"</t>
  </si>
  <si>
    <t>2465209048</t>
  </si>
  <si>
    <t>Унгутское</t>
  </si>
  <si>
    <t>04631434</t>
  </si>
  <si>
    <t>ООО "Унгутский ЖКУ"</t>
  </si>
  <si>
    <t>2424003760</t>
  </si>
  <si>
    <t>Шалинское</t>
  </si>
  <si>
    <t>04631437</t>
  </si>
  <si>
    <t>ООО "Коммунальное хозяйство"</t>
  </si>
  <si>
    <t>2424005824</t>
  </si>
  <si>
    <t>Минусинский муниципальный район</t>
  </si>
  <si>
    <t>04633000</t>
  </si>
  <si>
    <t>Тесинское</t>
  </si>
  <si>
    <t>04633402</t>
  </si>
  <si>
    <t>ОАО "Южно-Енисейские тепловые сети"</t>
  </si>
  <si>
    <t>2460237860</t>
  </si>
  <si>
    <t>ООО "Энергоресурс"</t>
  </si>
  <si>
    <t>2455025059</t>
  </si>
  <si>
    <t>Мотыгинский муниципальный район</t>
  </si>
  <si>
    <t>04635000</t>
  </si>
  <si>
    <t>Машуковское</t>
  </si>
  <si>
    <t>04635410</t>
  </si>
  <si>
    <t>МУП ЖКХ Машуковский</t>
  </si>
  <si>
    <t>2426004128</t>
  </si>
  <si>
    <t>242601001</t>
  </si>
  <si>
    <t>Новоангарское</t>
  </si>
  <si>
    <t>04635412</t>
  </si>
  <si>
    <t>ООО УК Сервис</t>
  </si>
  <si>
    <t>2426004826</t>
  </si>
  <si>
    <t>Орджоникидзевское</t>
  </si>
  <si>
    <t>04635413</t>
  </si>
  <si>
    <t>ООО Ритм</t>
  </si>
  <si>
    <t>2426003780</t>
  </si>
  <si>
    <t>поселок Мотыгино</t>
  </si>
  <si>
    <t>04635151</t>
  </si>
  <si>
    <t>ООО "Первомайское ЖКХ"</t>
  </si>
  <si>
    <t>2426003903</t>
  </si>
  <si>
    <t>ООО "УК Комплекс"</t>
  </si>
  <si>
    <t>2426004287</t>
  </si>
  <si>
    <t>ООО "Универсал"</t>
  </si>
  <si>
    <t>2426003685</t>
  </si>
  <si>
    <t>ООО Мотыгинский водоканал</t>
  </si>
  <si>
    <t>2426004329</t>
  </si>
  <si>
    <t>поселок Южно-Енисейск</t>
  </si>
  <si>
    <t>04635157</t>
  </si>
  <si>
    <t>ООО "Теплосети"</t>
  </si>
  <si>
    <t>2426004294</t>
  </si>
  <si>
    <t>Назаровский муниципальный район</t>
  </si>
  <si>
    <t>04637000</t>
  </si>
  <si>
    <t>Гляденское</t>
  </si>
  <si>
    <t>04637407</t>
  </si>
  <si>
    <t>ООО "Районное коммунальное хозяйство" Назаровского района</t>
  </si>
  <si>
    <t>2456013264</t>
  </si>
  <si>
    <t>Дороховское</t>
  </si>
  <si>
    <t>04637410</t>
  </si>
  <si>
    <t>МУП "ЖКХ Назаровского района"</t>
  </si>
  <si>
    <t>2456009853</t>
  </si>
  <si>
    <t>Краснополянское</t>
  </si>
  <si>
    <t>04637431</t>
  </si>
  <si>
    <t>Красносопкинское</t>
  </si>
  <si>
    <t>04637413</t>
  </si>
  <si>
    <t>МУП "Красносопкинское ЖКХ"</t>
  </si>
  <si>
    <t>2456009998</t>
  </si>
  <si>
    <t>Павловское</t>
  </si>
  <si>
    <t>04637419</t>
  </si>
  <si>
    <t>Подсосенское</t>
  </si>
  <si>
    <t>04637422</t>
  </si>
  <si>
    <t>04637425</t>
  </si>
  <si>
    <t>СХП ЗАО "Владимировское"</t>
  </si>
  <si>
    <t>2427000567</t>
  </si>
  <si>
    <t>Сахаптинское</t>
  </si>
  <si>
    <t>04637428</t>
  </si>
  <si>
    <t>МУП "Сахаптинское ЖКХ"</t>
  </si>
  <si>
    <t>2456011683</t>
  </si>
  <si>
    <t>Степное</t>
  </si>
  <si>
    <t>04637437</t>
  </si>
  <si>
    <t>ЗАО "Назаровское"</t>
  </si>
  <si>
    <t>2427000415</t>
  </si>
  <si>
    <t>Нижнеингашский муниципальный район</t>
  </si>
  <si>
    <t>04639000</t>
  </si>
  <si>
    <t>Канифольнинское</t>
  </si>
  <si>
    <t>04639410</t>
  </si>
  <si>
    <t>ООО "Канифольнинский коммунальный комплекс"</t>
  </si>
  <si>
    <t>2428004780</t>
  </si>
  <si>
    <t>242801001</t>
  </si>
  <si>
    <t>Поселок Нижняя Пойма</t>
  </si>
  <si>
    <t>04639154</t>
  </si>
  <si>
    <t>МУП "Сибсервис"</t>
  </si>
  <si>
    <t>2428005222</t>
  </si>
  <si>
    <t>Решотинский шпалопропиточный завод - филиал ОАО "ТрансВудСервис"</t>
  </si>
  <si>
    <t>246631008</t>
  </si>
  <si>
    <t>Поселок Тинской</t>
  </si>
  <si>
    <t>04639160</t>
  </si>
  <si>
    <t>ООО "Велес"</t>
  </si>
  <si>
    <t>2428004469</t>
  </si>
  <si>
    <t>Тинское</t>
  </si>
  <si>
    <t>04639440</t>
  </si>
  <si>
    <t>ООО Красэкспортлес</t>
  </si>
  <si>
    <t>2465072354</t>
  </si>
  <si>
    <t>поселок Нижний Ингаш</t>
  </si>
  <si>
    <t>04639151</t>
  </si>
  <si>
    <t>МУЗ Нижнеингашская ЦРБ</t>
  </si>
  <si>
    <t>2428001700</t>
  </si>
  <si>
    <t>ООО "Нижнеингашский коммунальный комплекс"</t>
  </si>
  <si>
    <t>2428004331</t>
  </si>
  <si>
    <t>Новоселовский муниципальный район</t>
  </si>
  <si>
    <t>04641000</t>
  </si>
  <si>
    <t>Анашенское</t>
  </si>
  <si>
    <t>04641402</t>
  </si>
  <si>
    <t>ООО "Анашенский тепловодоканал"</t>
  </si>
  <si>
    <t>2429002785</t>
  </si>
  <si>
    <t>242901001</t>
  </si>
  <si>
    <t>Новоселовское</t>
  </si>
  <si>
    <t>04641409</t>
  </si>
  <si>
    <t>ООО "Тепловые сети"</t>
  </si>
  <si>
    <t>2429002810</t>
  </si>
  <si>
    <t>Светлолобовское</t>
  </si>
  <si>
    <t>04641410</t>
  </si>
  <si>
    <t>МУП "Коммунальщик"</t>
  </si>
  <si>
    <t>2429002760</t>
  </si>
  <si>
    <t>Толстомысинское</t>
  </si>
  <si>
    <t>04641413</t>
  </si>
  <si>
    <t>МУП "Толстомысенское ПП ЖКХ"</t>
  </si>
  <si>
    <t>2429002263</t>
  </si>
  <si>
    <t>Партизанский муниципальный район</t>
  </si>
  <si>
    <t>04643000</t>
  </si>
  <si>
    <t>Имбежское</t>
  </si>
  <si>
    <t>04643410</t>
  </si>
  <si>
    <t>ООО "Имбеж"</t>
  </si>
  <si>
    <t>2430003173</t>
  </si>
  <si>
    <t>243001001</t>
  </si>
  <si>
    <t>Минское</t>
  </si>
  <si>
    <t>04643419</t>
  </si>
  <si>
    <t>ООО "Саяны"</t>
  </si>
  <si>
    <t>2430003215</t>
  </si>
  <si>
    <t>Партизанское</t>
  </si>
  <si>
    <t>04643422</t>
  </si>
  <si>
    <t>ООО "Ритм"</t>
  </si>
  <si>
    <t>2430003247</t>
  </si>
  <si>
    <t>Пировский муниципальный район</t>
  </si>
  <si>
    <t>04645000</t>
  </si>
  <si>
    <t>Кетское</t>
  </si>
  <si>
    <t>04645417</t>
  </si>
  <si>
    <t>ООО "Стратегия Норд"</t>
  </si>
  <si>
    <t>2454017506</t>
  </si>
  <si>
    <t>Пировское</t>
  </si>
  <si>
    <t>04645425</t>
  </si>
  <si>
    <t>Поселок Кедровый</t>
  </si>
  <si>
    <t>04775000</t>
  </si>
  <si>
    <t>ООО "Кедр"</t>
  </si>
  <si>
    <t>2411021113</t>
  </si>
  <si>
    <t>Рыбинский муниципальный район</t>
  </si>
  <si>
    <t>04647000</t>
  </si>
  <si>
    <t>Город Заозерный</t>
  </si>
  <si>
    <t>04647101</t>
  </si>
  <si>
    <t>ООО Рыбинский КК</t>
  </si>
  <si>
    <t>2448005277</t>
  </si>
  <si>
    <t>244801001</t>
  </si>
  <si>
    <t>Новосолянское</t>
  </si>
  <si>
    <t>04647434</t>
  </si>
  <si>
    <t>ООО ЖКК Солянский</t>
  </si>
  <si>
    <t>2448005206</t>
  </si>
  <si>
    <t>Поселок Саянский</t>
  </si>
  <si>
    <t>04647160</t>
  </si>
  <si>
    <t>ООО "ЖКС" п. Саянский</t>
  </si>
  <si>
    <t>2448004273</t>
  </si>
  <si>
    <t>Поселок Урал</t>
  </si>
  <si>
    <t>04647165</t>
  </si>
  <si>
    <t>ООО "Уральские тепловые сети"</t>
  </si>
  <si>
    <t>2448004562</t>
  </si>
  <si>
    <t>Саянский муниципальный район</t>
  </si>
  <si>
    <t>04648000</t>
  </si>
  <si>
    <t>Агинское</t>
  </si>
  <si>
    <t>04648402</t>
  </si>
  <si>
    <t>МУП УК ЖКХ "Агинское"</t>
  </si>
  <si>
    <t>2433004168</t>
  </si>
  <si>
    <t>243301001</t>
  </si>
  <si>
    <t>ООО "Фиштраст"</t>
  </si>
  <si>
    <t>2433003862</t>
  </si>
  <si>
    <t>ООО Агрокомплект</t>
  </si>
  <si>
    <t>2465273090</t>
  </si>
  <si>
    <t>ООО Коммунальщик Саянский район</t>
  </si>
  <si>
    <t>2433003848</t>
  </si>
  <si>
    <t>Кулижниковское</t>
  </si>
  <si>
    <t>04648419</t>
  </si>
  <si>
    <t>Тугачинское</t>
  </si>
  <si>
    <t>04648437</t>
  </si>
  <si>
    <t>Унерское</t>
  </si>
  <si>
    <t>04648440</t>
  </si>
  <si>
    <t>Северо-Енисейский муниципальный район</t>
  </si>
  <si>
    <t>04649000</t>
  </si>
  <si>
    <t>Поселок Северо-Енисейский</t>
  </si>
  <si>
    <t>04649151</t>
  </si>
  <si>
    <t>МУП "УКК" Северо-Енисейского района"</t>
  </si>
  <si>
    <t>2434001177</t>
  </si>
  <si>
    <t>243401001</t>
  </si>
  <si>
    <t>Сухобузимский муниципальный район</t>
  </si>
  <si>
    <t>04651000</t>
  </si>
  <si>
    <t>Атамановское</t>
  </si>
  <si>
    <t>04651402</t>
  </si>
  <si>
    <t>ЗАО "Племзавод "Таежный"</t>
  </si>
  <si>
    <t>2435003949</t>
  </si>
  <si>
    <t>243501001</t>
  </si>
  <si>
    <t>Борское</t>
  </si>
  <si>
    <t>04651425</t>
  </si>
  <si>
    <t>ГСХУ УОХ "Миндерлинское"</t>
  </si>
  <si>
    <t>2435004702</t>
  </si>
  <si>
    <t>Высотинское</t>
  </si>
  <si>
    <t>04651407</t>
  </si>
  <si>
    <t>ООО Птицефабрика "Индюшкино"</t>
  </si>
  <si>
    <t>2435005978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</si>
  <si>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</si>
  <si>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</si>
  <si>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</si>
  <si>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</si>
  <si>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</si>
  <si>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</si>
  <si>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</si>
  <si>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</si>
  <si>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</si>
  <si>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</si>
  <si>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Шилинское</t>
  </si>
  <si>
    <t>04651428</t>
  </si>
  <si>
    <t>ООО Шилинское коммунальное хозяйство</t>
  </si>
  <si>
    <t>2435005671</t>
  </si>
  <si>
    <t>Таймырский (Долгано-Ненецкий) муниципальный район</t>
  </si>
  <si>
    <t>04811000</t>
  </si>
  <si>
    <t>Диксон</t>
  </si>
  <si>
    <t>04811151</t>
  </si>
  <si>
    <t>ООО "Таймырская энергетическая компания"</t>
  </si>
  <si>
    <t>2469001523</t>
  </si>
  <si>
    <t>246901001</t>
  </si>
  <si>
    <t>Дудинка</t>
  </si>
  <si>
    <t>04811121</t>
  </si>
  <si>
    <t>МП "Таймыр"</t>
  </si>
  <si>
    <t>2469000978</t>
  </si>
  <si>
    <t>ОАО "Таймырбыт"</t>
  </si>
  <si>
    <t>8401011170</t>
  </si>
  <si>
    <t>840101001</t>
  </si>
  <si>
    <t>ОАО "Таймыргеофизика"</t>
  </si>
  <si>
    <t>8400000578</t>
  </si>
  <si>
    <t>ОАО "Хантайское"</t>
  </si>
  <si>
    <t>8401010956</t>
  </si>
  <si>
    <t>ООО "Потапово"</t>
  </si>
  <si>
    <t>8401009157</t>
  </si>
  <si>
    <t>Караул</t>
  </si>
  <si>
    <t>04811417</t>
  </si>
  <si>
    <t>МУП сельского поселения Караул "Коммунальщик"</t>
  </si>
  <si>
    <t>8404010136</t>
  </si>
  <si>
    <t>840401001</t>
  </si>
  <si>
    <t>ОАО "Норильскгазпром"</t>
  </si>
  <si>
    <t>2457002628</t>
  </si>
  <si>
    <t>Носок</t>
  </si>
  <si>
    <t>04811400</t>
  </si>
  <si>
    <t>Хатанга</t>
  </si>
  <si>
    <t>04811419</t>
  </si>
  <si>
    <t>МУП "ЖКХ" сельского поселения Хатанга</t>
  </si>
  <si>
    <t>2469012194</t>
  </si>
  <si>
    <t>ОАО "Полярная геологоразведочная экспедиция"</t>
  </si>
  <si>
    <t>2469001756</t>
  </si>
  <si>
    <t>Тасеевский муниципальный район</t>
  </si>
  <si>
    <t>04652000</t>
  </si>
  <si>
    <t>Тасеевское</t>
  </si>
  <si>
    <t>04652416</t>
  </si>
  <si>
    <t>2436004254</t>
  </si>
  <si>
    <t>243601001</t>
  </si>
  <si>
    <t>Туруханский муниципальный район</t>
  </si>
  <si>
    <t>04654000</t>
  </si>
  <si>
    <t>04654404</t>
  </si>
  <si>
    <t>ОАО "Туруханскэнерго"</t>
  </si>
  <si>
    <t>2437004384</t>
  </si>
  <si>
    <t>243701001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</si>
  <si>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</si>
  <si>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</si>
  <si>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</si>
  <si>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</si>
  <si>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</si>
  <si>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</si>
  <si>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ОАО "Энергопром"</t>
  </si>
  <si>
    <t>2466212734</t>
  </si>
  <si>
    <t>Зотинское</t>
  </si>
  <si>
    <t>04654417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</si>
  <si>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</si>
  <si>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</si>
  <si>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</si>
  <si>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</si>
  <si>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</si>
  <si>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</si>
  <si>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Тюхтетское</t>
  </si>
  <si>
    <t>04655425</t>
  </si>
  <si>
    <t>ООО "Коммунальщик" Тюхтетский район</t>
  </si>
  <si>
    <t>2438301020</t>
  </si>
  <si>
    <t>243801001</t>
  </si>
  <si>
    <t>Ужурский муниципальный район</t>
  </si>
  <si>
    <t>04656000</t>
  </si>
  <si>
    <t>Город Ужур</t>
  </si>
  <si>
    <t>04656101</t>
  </si>
  <si>
    <t>ЗАО "Искра"</t>
  </si>
  <si>
    <t>2439001597</t>
  </si>
  <si>
    <t>ООО "ДПМК Ужурская"</t>
  </si>
  <si>
    <t>2439005979</t>
  </si>
  <si>
    <t>ООО "Ужурское ЖКХ"</t>
  </si>
  <si>
    <t>2439006394</t>
  </si>
  <si>
    <t>Златоруновское</t>
  </si>
  <si>
    <t>04656431</t>
  </si>
  <si>
    <t>ООО "Исток"</t>
  </si>
  <si>
    <t>2439007743</t>
  </si>
  <si>
    <t>Крутоярское</t>
  </si>
  <si>
    <t>04656410</t>
  </si>
  <si>
    <t>ООО"Крутояртеплосервис"</t>
  </si>
  <si>
    <t>2439007817</t>
  </si>
  <si>
    <t>Озероучумское</t>
  </si>
  <si>
    <t>04656423</t>
  </si>
  <si>
    <t>ООО "ТСК "Озеро Учум"</t>
  </si>
  <si>
    <t>2463076628</t>
  </si>
  <si>
    <t>Приреченское</t>
  </si>
  <si>
    <t>04656429</t>
  </si>
  <si>
    <t>Солгонское</t>
  </si>
  <si>
    <t>04656425</t>
  </si>
  <si>
    <t>Уярский муниципальный район</t>
  </si>
  <si>
    <t>04657000</t>
  </si>
  <si>
    <t>Авдинское</t>
  </si>
  <si>
    <t>04657402</t>
  </si>
  <si>
    <t>ООО "СЖКХ"</t>
  </si>
  <si>
    <t>2440006423</t>
  </si>
  <si>
    <t>244001001</t>
  </si>
  <si>
    <t>Город Уяр</t>
  </si>
  <si>
    <t>04657101</t>
  </si>
  <si>
    <t>МУП "Городское коммунальное хозяйство"</t>
  </si>
  <si>
    <t>2440006462</t>
  </si>
  <si>
    <t>2440006712</t>
  </si>
  <si>
    <t>Громадское</t>
  </si>
  <si>
    <t>04657408</t>
  </si>
  <si>
    <t>ФБУ «ИК-16 ГУФСИН России по Красноярскому краю»</t>
  </si>
  <si>
    <t>2440004602</t>
  </si>
  <si>
    <t>Сушиновское</t>
  </si>
  <si>
    <t>04657417</t>
  </si>
  <si>
    <t>ООО "СЖКО Феникс"</t>
  </si>
  <si>
    <t>2440003849</t>
  </si>
  <si>
    <t>Шарыпово</t>
  </si>
  <si>
    <t>04740000</t>
  </si>
  <si>
    <t>Филиал ОАО «СУЭК-Красноярск» «Разрез Березовский-1»</t>
  </si>
  <si>
    <t>245902001</t>
  </si>
  <si>
    <t>Филиал ОАО «Э.ОН Россия» «Тепловые сети Березовской ГРЭС»</t>
  </si>
  <si>
    <t>8602067092</t>
  </si>
  <si>
    <t>Шарыповский муниципальный район</t>
  </si>
  <si>
    <t>04658000</t>
  </si>
  <si>
    <t>Березовское</t>
  </si>
  <si>
    <t>04658403</t>
  </si>
  <si>
    <t>ООО "РемСтройСервис"</t>
  </si>
  <si>
    <t>2459013270</t>
  </si>
  <si>
    <t>245901001</t>
  </si>
  <si>
    <t>04658408</t>
  </si>
  <si>
    <t>ООО "Золотой век"</t>
  </si>
  <si>
    <t>2459010960</t>
  </si>
  <si>
    <t>Новоалтатское</t>
  </si>
  <si>
    <t>04658411</t>
  </si>
  <si>
    <t>Родниковское</t>
  </si>
  <si>
    <t>04658415</t>
  </si>
  <si>
    <t>Холмогорское</t>
  </si>
  <si>
    <t>04658420</t>
  </si>
  <si>
    <t>ОАО "Э.ОН Россия"</t>
  </si>
  <si>
    <t>245902002</t>
  </si>
  <si>
    <t>Шушенский муниципальный район</t>
  </si>
  <si>
    <t>04659000</t>
  </si>
  <si>
    <t>Иджинское</t>
  </si>
  <si>
    <t>04659403</t>
  </si>
  <si>
    <t>МУП "Шушенские ТЭС"</t>
  </si>
  <si>
    <t>2442000890</t>
  </si>
  <si>
    <t>244201001</t>
  </si>
  <si>
    <t>Ильичевское</t>
  </si>
  <si>
    <t>04659405</t>
  </si>
  <si>
    <t>МУП "Водоканал" Ильичевского  сельсовета</t>
  </si>
  <si>
    <t>2442011436</t>
  </si>
  <si>
    <t/>
  </si>
  <si>
    <t>Казанцевское</t>
  </si>
  <si>
    <t>04659407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</si>
  <si>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</si>
  <si>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</si>
  <si>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</si>
  <si>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</si>
  <si>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</si>
  <si>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</si>
  <si>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</si>
  <si>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</si>
  <si>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</si>
  <si>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</si>
  <si>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</si>
  <si>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04911000</t>
  </si>
  <si>
    <t>поселок Нидым</t>
  </si>
  <si>
    <t>04911438</t>
  </si>
  <si>
    <t>МП ЭМР "Илимпийские теплосети"</t>
  </si>
  <si>
    <t>8801011048</t>
  </si>
  <si>
    <t>880101001</t>
  </si>
  <si>
    <t>поселок Тура</t>
  </si>
  <si>
    <t>04911402</t>
  </si>
  <si>
    <t>поселок Тутончаны</t>
  </si>
  <si>
    <t>04911444</t>
  </si>
  <si>
    <t>поселок Эконда</t>
  </si>
  <si>
    <t>04911453</t>
  </si>
  <si>
    <t>село Байкит</t>
  </si>
  <si>
    <t>04911405</t>
  </si>
  <si>
    <t>МП ЭМР "Байкитэнерго"</t>
  </si>
  <si>
    <t>8802000955</t>
  </si>
  <si>
    <t>880201001</t>
  </si>
  <si>
    <t>село Ванавара</t>
  </si>
  <si>
    <t>04911459</t>
  </si>
  <si>
    <t>МП ЭМР "Ванавараэнерго"</t>
  </si>
  <si>
    <t>8803001655</t>
  </si>
  <si>
    <t>880301001</t>
  </si>
  <si>
    <t>город Сосновоборск</t>
  </si>
  <si>
    <t>04733000</t>
  </si>
  <si>
    <t>МУП "Жилкомсервис" г. Сосновоборск</t>
  </si>
  <si>
    <t>2458008862</t>
  </si>
  <si>
    <t>ОАО "Красноярская ТЭЦ-4"</t>
  </si>
  <si>
    <t>2460237877</t>
  </si>
  <si>
    <t>Дата последнего обновления реестра организаций: 05.12.2012 15:14:54</t>
  </si>
  <si>
    <t>Лапшихинское</t>
  </si>
  <si>
    <t>04603413</t>
  </si>
  <si>
    <t>04604404</t>
  </si>
  <si>
    <t>Тюльковское</t>
  </si>
  <si>
    <t>04604419</t>
  </si>
  <si>
    <t>Малокетское</t>
  </si>
  <si>
    <t>04606408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</si>
  <si>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</si>
  <si>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</si>
  <si>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</si>
  <si>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</si>
  <si>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</si>
  <si>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</si>
  <si>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</si>
  <si>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</si>
  <si>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</si>
  <si>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</si>
  <si>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</si>
  <si>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</si>
  <si>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</si>
  <si>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</si>
  <si>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</si>
  <si>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</si>
  <si>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</si>
  <si>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</si>
  <si>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</si>
  <si>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</si>
  <si>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</si>
  <si>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</si>
  <si>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</si>
  <si>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</si>
  <si>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</si>
  <si>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</si>
  <si>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</si>
  <si>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</si>
  <si>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Шиверское</t>
  </si>
  <si>
    <t>04609440</t>
  </si>
  <si>
    <t>Кытатское</t>
  </si>
  <si>
    <t>04611419</t>
  </si>
  <si>
    <t>Город Шарыпово</t>
  </si>
  <si>
    <t>04740 000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</si>
  <si>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</si>
  <si>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</si>
  <si>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</si>
  <si>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</si>
  <si>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</si>
  <si>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</si>
  <si>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</si>
  <si>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</si>
  <si>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Новоназимовское</t>
  </si>
  <si>
    <t>04615425</t>
  </si>
  <si>
    <t>Подгорновское</t>
  </si>
  <si>
    <t>04615443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</si>
  <si>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</si>
  <si>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</si>
  <si>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</si>
  <si>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</si>
  <si>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</si>
  <si>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</si>
  <si>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</si>
  <si>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</si>
  <si>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</si>
  <si>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</si>
  <si>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</si>
  <si>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</si>
  <si>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</si>
  <si>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</si>
  <si>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</si>
  <si>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</si>
  <si>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</si>
  <si>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</si>
  <si>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</si>
  <si>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</si>
  <si>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</si>
  <si>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</si>
  <si>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</si>
  <si>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</si>
  <si>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</si>
  <si>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</si>
  <si>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</si>
  <si>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</si>
  <si>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</si>
  <si>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</si>
  <si>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</si>
  <si>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</si>
  <si>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</si>
  <si>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</si>
  <si>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</si>
  <si>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</si>
  <si>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</si>
  <si>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</si>
  <si>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</si>
  <si>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</si>
  <si>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Кежемское</t>
  </si>
  <si>
    <t>04624404</t>
  </si>
  <si>
    <t>Жуковское</t>
  </si>
  <si>
    <t>04626404</t>
  </si>
  <si>
    <t>04630404</t>
  </si>
  <si>
    <t>Кордовское</t>
  </si>
  <si>
    <t>04630419</t>
  </si>
  <si>
    <t>Можарское</t>
  </si>
  <si>
    <t>04630425</t>
  </si>
  <si>
    <t>Поселок Кошурниково</t>
  </si>
  <si>
    <t>04630153</t>
  </si>
  <si>
    <t>Рощинское</t>
  </si>
  <si>
    <t>04630442</t>
  </si>
  <si>
    <t>Кияйское</t>
  </si>
  <si>
    <t>04631410</t>
  </si>
  <si>
    <t>Колбинское</t>
  </si>
  <si>
    <t>04631413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</si>
  <si>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</si>
  <si>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</si>
  <si>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</si>
  <si>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</si>
  <si>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</si>
  <si>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</si>
  <si>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</si>
  <si>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</si>
  <si>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</si>
  <si>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</si>
  <si>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</si>
  <si>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</si>
  <si>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</si>
  <si>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</si>
  <si>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</si>
  <si>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</si>
  <si>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</si>
  <si>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</si>
  <si>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</si>
  <si>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</si>
  <si>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</si>
  <si>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</si>
  <si>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</si>
  <si>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</si>
  <si>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04635416</t>
  </si>
  <si>
    <t>поселок Раздолинск</t>
  </si>
  <si>
    <t>04635154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</si>
  <si>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</si>
  <si>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</si>
  <si>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</si>
  <si>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</si>
  <si>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</si>
  <si>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</si>
  <si>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</si>
  <si>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</si>
  <si>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</si>
  <si>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</si>
  <si>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</si>
  <si>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</si>
  <si>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</si>
  <si>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</si>
  <si>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</si>
  <si>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</si>
  <si>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</si>
  <si>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</si>
  <si>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</si>
  <si>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</si>
  <si>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</si>
  <si>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</si>
  <si>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</si>
  <si>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</si>
  <si>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</si>
  <si>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</si>
  <si>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</si>
  <si>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</si>
  <si>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</si>
  <si>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</si>
  <si>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</si>
  <si>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</si>
  <si>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</si>
  <si>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</si>
  <si>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</si>
  <si>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</si>
  <si>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</si>
  <si>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</si>
  <si>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</si>
  <si>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</si>
  <si>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</si>
  <si>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</si>
  <si>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</si>
  <si>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</si>
  <si>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</si>
  <si>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</si>
  <si>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</si>
  <si>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</si>
  <si>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</si>
  <si>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Фаначетское</t>
  </si>
  <si>
    <t>04652422</t>
  </si>
  <si>
    <t>Прилужское</t>
  </si>
  <si>
    <t>04656424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</si>
  <si>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</si>
  <si>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</si>
  <si>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</si>
  <si>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</si>
  <si>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</si>
  <si>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</si>
  <si>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</si>
  <si>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</si>
  <si>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Парнинское</t>
  </si>
  <si>
    <t>04658413</t>
  </si>
  <si>
    <t>Шушенское</t>
  </si>
  <si>
    <t>04658422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</si>
  <si>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</si>
  <si>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</si>
  <si>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</si>
  <si>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</si>
  <si>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</si>
  <si>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</si>
  <si>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</si>
  <si>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</si>
  <si>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</si>
  <si>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</si>
  <si>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</si>
  <si>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</si>
  <si>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</si>
  <si>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</si>
  <si>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Чиринда</t>
  </si>
  <si>
    <t>04911450</t>
  </si>
  <si>
    <t>поселок Юкта</t>
  </si>
  <si>
    <t>04911456</t>
  </si>
  <si>
    <t>г. Абакан</t>
  </si>
  <si>
    <t>04700000</t>
  </si>
  <si>
    <t>город  Абакан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</si>
  <si>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</si>
  <si>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</si>
  <si>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</si>
  <si>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</si>
  <si>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</si>
  <si>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</si>
  <si>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</si>
  <si>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</si>
  <si>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</si>
  <si>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</si>
  <si>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</si>
  <si>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</si>
  <si>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</si>
  <si>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</si>
  <si>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</si>
  <si>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</si>
  <si>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</si>
  <si>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</si>
  <si>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</si>
  <si>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</si>
  <si>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</si>
  <si>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</si>
  <si>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</si>
  <si>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</si>
  <si>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</si>
  <si>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</si>
  <si>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</si>
  <si>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</si>
  <si>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</si>
  <si>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</si>
  <si>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</si>
  <si>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</si>
  <si>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</si>
  <si>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</si>
  <si>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</si>
  <si>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</si>
  <si>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</si>
  <si>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</si>
  <si>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</si>
  <si>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</si>
  <si>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</si>
  <si>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</si>
  <si>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</si>
  <si>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</si>
  <si>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</si>
  <si>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</si>
  <si>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</si>
  <si>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</si>
  <si>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</si>
  <si>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</si>
  <si>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</si>
  <si>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</si>
  <si>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</si>
  <si>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</si>
  <si>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</si>
  <si>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MO_LIST_57</t>
  </si>
  <si>
    <t>MO_LIST_58</t>
  </si>
  <si>
    <t>MO_LIST_59</t>
  </si>
  <si>
    <t>MO_LIST_60</t>
  </si>
  <si>
    <t>MO_LIST_61</t>
  </si>
  <si>
    <t>MO_LIST_62</t>
  </si>
  <si>
    <t>MO_LIST_63</t>
  </si>
  <si>
    <t>MO_LIST_64</t>
  </si>
  <si>
    <t>Дата последнего обновления реестра МР/МО: 05.12.2012 15:15:03</t>
  </si>
  <si>
    <t>01.01.2013</t>
  </si>
  <si>
    <t>Наименование организации</t>
  </si>
  <si>
    <t>ИНН организации</t>
  </si>
  <si>
    <t>КПП организации</t>
  </si>
  <si>
    <t>специальный (упрощенная система налогообложения или система налогообложения для сельскохозяйственных товаропроизводителей)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</si>
  <si>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</si>
  <si>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пл. Победы, д. 15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</si>
  <si>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</si>
  <si>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</si>
  <si>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</si>
  <si>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</si>
  <si>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</si>
  <si>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(39138) 2-11-16</t>
  </si>
  <si>
    <t>fedorova-z55@mail.ru</t>
  </si>
  <si>
    <t>31.12.2013</t>
  </si>
  <si>
    <t>Не указано значение на листе 'ТС показатели (2)'!</t>
  </si>
  <si>
    <t>ТС показатели (2)!G22</t>
  </si>
  <si>
    <t>ТС показатели (2)!H22</t>
  </si>
  <si>
    <t>ТС показатели (2)!I22</t>
  </si>
  <si>
    <t>ТС показатели (2)!J22</t>
  </si>
  <si>
    <t>ТС показатели (2)!K22</t>
  </si>
  <si>
    <t>ТС показатели (2)!L22</t>
  </si>
  <si>
    <t>ТС показатели (2)!G29</t>
  </si>
  <si>
    <t>ТС показатели (2)!H29</t>
  </si>
  <si>
    <t>ТС показатели (2)!I29</t>
  </si>
  <si>
    <t>ТС показатели (2)!J29</t>
  </si>
  <si>
    <t>ТС показатели (2)!K29</t>
  </si>
  <si>
    <t>ТС показатели (2)!L29</t>
  </si>
  <si>
    <t>Не указано значение на листе 'Ссылки на публикации'!</t>
  </si>
  <si>
    <t>Ссылки на публикации!G25</t>
  </si>
  <si>
    <t>Ссылки на публикации!H25</t>
  </si>
  <si>
    <t>Ссылки на публикации!I25</t>
  </si>
  <si>
    <t>Ссылки на публикации!J25</t>
  </si>
  <si>
    <t>Ссылки на публикации!G28</t>
  </si>
  <si>
    <t>Ссылки на публикации!H28</t>
  </si>
  <si>
    <t>Ссылки на публикации!I28</t>
  </si>
  <si>
    <t>Ссылки на публикации!J28</t>
  </si>
  <si>
    <t>Ссылки на публикации!G31</t>
  </si>
  <si>
    <t>Ссылки на публикации!H31</t>
  </si>
  <si>
    <t>Ссылки на публикации!I31</t>
  </si>
  <si>
    <t>Ссылки на публикации!J31</t>
  </si>
  <si>
    <t>Ссылки на публикации!G34</t>
  </si>
  <si>
    <t>Ссылки на публикации!H34</t>
  </si>
  <si>
    <t>Ссылки на публикации!I34</t>
  </si>
  <si>
    <t>Ссылки на публикации!J34</t>
  </si>
  <si>
    <t>Ссылки на публикации!G37</t>
  </si>
  <si>
    <t>Ссылки на публикации!H37</t>
  </si>
  <si>
    <t>Ссылки на публикации!I37</t>
  </si>
  <si>
    <t>Ссылки на публикации!J37</t>
  </si>
  <si>
    <t>Ссылки на публикации!G41</t>
  </si>
  <si>
    <t>Ссылки на публикации!H41</t>
  </si>
  <si>
    <t>Ссылки на публикации!I41</t>
  </si>
  <si>
    <t>Ссылки на публикации!J41</t>
  </si>
  <si>
    <t>Ссылки на публикации!G44</t>
  </si>
  <si>
    <t>Ссылки на публикации!H44</t>
  </si>
  <si>
    <t>Ссылки на публикации!I44</t>
  </si>
  <si>
    <t>Ссылки на публикации!J44</t>
  </si>
  <si>
    <t>Ссылки на публикации!G51</t>
  </si>
  <si>
    <t>Ссылки на публикации!A1</t>
  </si>
  <si>
    <t>Гиперссылки ('Адрес сайта в сети Интернет') на листе 'Ссылки на публикации' не проверены на корректность, т.к. Вы отказались от данной проверки!</t>
  </si>
  <si>
    <t>12/6/2012  8:09:19 AM</t>
  </si>
  <si>
    <t>Отсутствует подключение к сети интернет! Проверьте настройки или обратитесь к системному администратору!</t>
  </si>
  <si>
    <t>покупка у единственного поставщика</t>
  </si>
  <si>
    <t>12/6/2012  8:32:46 AM</t>
  </si>
  <si>
    <t>12/10/2012  11:50:57 AM</t>
  </si>
  <si>
    <t>12/10/2012  11:50:59 AM</t>
  </si>
  <si>
    <t>12/10/2012  1:55:03 PM</t>
  </si>
  <si>
    <t>12/10/2012  1:55:25 PM</t>
  </si>
  <si>
    <t>Нет доступных обновлений для шаблона с кодом JKH.OPEN.INFO.TARIFF.WARM!</t>
  </si>
  <si>
    <t>Показатели ООО Тепловик2 по тарифу на 2013 год</t>
  </si>
  <si>
    <t>Условия поставки услуг и подключения ООО Тепловик2</t>
  </si>
  <si>
    <t>www.adminerm.ru</t>
  </si>
  <si>
    <t>10.12.2012</t>
  </si>
  <si>
    <t>smp1953@mail.ru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</si>
</sst>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000"/>
    <numFmt numFmtId="177" formatCode="#,##0.0"/>
    <numFmt numFmtId="178" formatCode="0.0%"/>
    <numFmt numFmtId="179" formatCode="0.0%_);\(0.0%\)"/>
    <numFmt numFmtId="180" formatCode="#,##0_);[Red]\(#,##0\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\$#,##0\ ;\(\$#,##0\)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\ _р_._-;\-* #,##0\ _р_._-;_-* &quot;-&quot;\ _р_._-;_-@_-"/>
    <numFmt numFmtId="188" formatCode="_-* #,##0.00\ _р_._-;\-* #,##0.00\ _р_._-;_-* &quot;-&quot;??\ _р_._-;_-@_-"/>
    <numFmt numFmtId="189" formatCode="0.000"/>
    <numFmt numFmtId="190" formatCode="#,##0;\(#,##0\)"/>
    <numFmt numFmtId="191" formatCode="_-* #,##0.00\ _$_-;\-* #,##0.00\ _$_-;_-* &quot;-&quot;??\ _$_-;_-@_-"/>
    <numFmt numFmtId="192" formatCode="#,##0.000[$р.-419];\-#,##0.000[$р.-419]"/>
    <numFmt numFmtId="193" formatCode="_-* #,##0.0\ _$_-;\-* #,##0.0\ _$_-;_-* &quot;-&quot;??\ _$_-;_-@_-"/>
    <numFmt numFmtId="194" formatCode="#,##0.0_);\(#,##0.0\)"/>
    <numFmt numFmtId="195" formatCode="#,##0_ ;[Red]\-#,##0\ "/>
    <numFmt numFmtId="196" formatCode="#,##0__\ \ \ \ "/>
    <numFmt numFmtId="197" formatCode="_-&quot;£&quot;* #,##0_-;\-&quot;£&quot;* #,##0_-;_-&quot;£&quot;* &quot;-&quot;_-;_-@_-"/>
    <numFmt numFmtId="198" formatCode="_-&quot;£&quot;* #,##0.00_-;\-&quot;£&quot;* #,##0.00_-;_-&quot;£&quot;* &quot;-&quot;??_-;_-@_-"/>
    <numFmt numFmtId="199" formatCode="#,##0.00&quot;т.р.&quot;;\-#,##0.00&quot;т.р.&quot;"/>
    <numFmt numFmtId="200" formatCode="#,##0.0;[Red]#,##0.0"/>
    <numFmt numFmtId="201" formatCode="\(#,##0.0\)"/>
    <numFmt numFmtId="202" formatCode="#,##0\ &quot;?.&quot;;\-#,##0\ &quot;?.&quot;"/>
    <numFmt numFmtId="203" formatCode="#,##0______;;&quot;------------      &quot;"/>
    <numFmt numFmtId="204" formatCode="#,##0.000_ ;\-#,##0.000\ "/>
    <numFmt numFmtId="205" formatCode="#,##0.00_ ;[Red]\-#,##0.00\ "/>
    <numFmt numFmtId="206" formatCode="_-* #,##0\ _$_-;\-* #,##0\ _$_-;_-* &quot;-&quot;\ _$_-;_-@_-"/>
    <numFmt numFmtId="207" formatCode="#,##0.00_ ;\-#,##0.00\ "/>
  </numFmts>
  <fonts count="152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sz val="9"/>
      <color indexed="4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0"/>
      <color indexed="9"/>
      <name val="Arial Cyr"/>
      <charset val="204"/>
    </font>
    <font>
      <sz val="10"/>
      <color indexed="8"/>
      <name val="Wingdings 3"/>
      <family val="1"/>
      <charset val="2"/>
    </font>
    <font>
      <b/>
      <u/>
      <sz val="10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1"/>
      <color indexed="10"/>
      <name val="Calibri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rgb="FF0000FF"/>
      <name val="Tahoma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lightDown">
        <fgColor indexed="22"/>
      </patternFill>
    </fill>
    <fill>
      <patternFill patternType="lightUp">
        <fgColor theme="0" tint="-0.24994659260841701"/>
        <bgColor indexed="65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medium">
        <color indexed="63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/>
      <right style="dashed">
        <color indexed="64"/>
      </right>
      <top style="thin">
        <color indexed="63"/>
      </top>
      <bottom style="medium">
        <color indexed="63"/>
      </bottom>
      <diagonal/>
    </border>
    <border>
      <left/>
      <right style="dashed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2303">
    <xf numFmtId="49" fontId="0" fillId="0" borderId="0" applyBorder="0">
      <alignment vertical="top"/>
    </xf>
    <xf numFmtId="0" fontId="4" fillId="0" borderId="0"/>
    <xf numFmtId="0" fontId="22" fillId="0" borderId="0"/>
    <xf numFmtId="178" fontId="50" fillId="0" borderId="0">
      <alignment vertical="top"/>
    </xf>
    <xf numFmtId="178" fontId="70" fillId="0" borderId="0">
      <alignment vertical="top"/>
    </xf>
    <xf numFmtId="179" fontId="70" fillId="2" borderId="0">
      <alignment vertical="top"/>
    </xf>
    <xf numFmtId="178" fontId="70" fillId="3" borderId="0">
      <alignment vertical="top"/>
    </xf>
    <xf numFmtId="40" fontId="92" fillId="0" borderId="0" applyFont="0" applyFill="0" applyBorder="0" applyAlignment="0" applyProtection="0"/>
    <xf numFmtId="0" fontId="93" fillId="0" borderId="0"/>
    <xf numFmtId="0" fontId="46" fillId="0" borderId="0"/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190" fontId="22" fillId="4" borderId="1">
      <alignment wrapText="1"/>
      <protection locked="0"/>
    </xf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4" fillId="0" borderId="0"/>
    <xf numFmtId="0" fontId="4" fillId="0" borderId="0"/>
    <xf numFmtId="0" fontId="4" fillId="0" borderId="0"/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4" fillId="0" borderId="0"/>
    <xf numFmtId="0" fontId="4" fillId="0" borderId="0"/>
    <xf numFmtId="0" fontId="46" fillId="0" borderId="0"/>
    <xf numFmtId="0" fontId="46" fillId="0" borderId="0"/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0" fontId="46" fillId="0" borderId="0"/>
    <xf numFmtId="0" fontId="46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0" fontId="2" fillId="0" borderId="0"/>
    <xf numFmtId="0" fontId="46" fillId="0" borderId="0"/>
    <xf numFmtId="191" fontId="2" fillId="0" borderId="0" applyFont="0" applyFill="0" applyBorder="0" applyAlignment="0" applyProtection="0"/>
    <xf numFmtId="171" fontId="47" fillId="0" borderId="2">
      <protection locked="0"/>
    </xf>
    <xf numFmtId="172" fontId="47" fillId="0" borderId="0">
      <protection locked="0"/>
    </xf>
    <xf numFmtId="173" fontId="47" fillId="0" borderId="0">
      <protection locked="0"/>
    </xf>
    <xf numFmtId="172" fontId="47" fillId="0" borderId="0">
      <protection locked="0"/>
    </xf>
    <xf numFmtId="173" fontId="47" fillId="0" borderId="0">
      <protection locked="0"/>
    </xf>
    <xf numFmtId="174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1" fontId="47" fillId="0" borderId="2">
      <protection locked="0"/>
    </xf>
    <xf numFmtId="0" fontId="5" fillId="5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94" fillId="0" borderId="0"/>
    <xf numFmtId="167" fontId="3" fillId="0" borderId="3">
      <protection locked="0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37" fillId="7" borderId="0" applyNumberFormat="0" applyBorder="0" applyAlignment="0" applyProtection="0"/>
    <xf numFmtId="10" fontId="95" fillId="0" borderId="0" applyNumberFormat="0" applyFill="0" applyBorder="0" applyAlignment="0"/>
    <xf numFmtId="0" fontId="96" fillId="0" borderId="0"/>
    <xf numFmtId="0" fontId="29" fillId="24" borderId="4" applyNumberFormat="0" applyAlignment="0" applyProtection="0"/>
    <xf numFmtId="0" fontId="34" fillId="25" borderId="5" applyNumberFormat="0" applyAlignment="0" applyProtection="0"/>
    <xf numFmtId="0" fontId="97" fillId="0" borderId="6">
      <alignment horizontal="left" vertical="center"/>
    </xf>
    <xf numFmtId="41" fontId="22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0" fontId="98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2" fillId="0" borderId="0" applyFont="0" applyFill="0" applyBorder="0" applyAlignment="0" applyProtection="0"/>
    <xf numFmtId="167" fontId="9" fillId="26" borderId="3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0" fontId="98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83" fontId="72" fillId="0" borderId="0" applyFont="0" applyFill="0" applyBorder="0" applyAlignment="0" applyProtection="0"/>
    <xf numFmtId="0" fontId="98" fillId="0" borderId="0" applyFill="0" applyBorder="0" applyProtection="0">
      <alignment vertical="center"/>
    </xf>
    <xf numFmtId="0" fontId="72" fillId="0" borderId="0" applyFont="0" applyFill="0" applyBorder="0" applyAlignment="0" applyProtection="0"/>
    <xf numFmtId="0" fontId="98" fillId="0" borderId="0" applyFont="0" applyFill="0" applyBorder="0" applyAlignment="0" applyProtection="0"/>
    <xf numFmtId="14" fontId="19" fillId="0" borderId="0">
      <alignment vertical="top"/>
    </xf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98" fillId="0" borderId="7" applyNumberFormat="0" applyFont="0" applyFill="0" applyAlignment="0" applyProtection="0"/>
    <xf numFmtId="0" fontId="99" fillId="0" borderId="0" applyNumberFormat="0" applyFill="0" applyBorder="0" applyAlignment="0" applyProtection="0"/>
    <xf numFmtId="180" fontId="73" fillId="0" borderId="0">
      <alignment vertical="top"/>
    </xf>
    <xf numFmtId="38" fontId="73" fillId="0" borderId="0">
      <alignment vertical="top"/>
    </xf>
    <xf numFmtId="38" fontId="73" fillId="0" borderId="0">
      <alignment vertical="top"/>
    </xf>
    <xf numFmtId="170" fontId="19" fillId="0" borderId="0" applyFont="0" applyFill="0" applyBorder="0" applyAlignment="0" applyProtection="0"/>
    <xf numFmtId="37" fontId="22" fillId="0" borderId="0"/>
    <xf numFmtId="0" fontId="39" fillId="0" borderId="0" applyNumberFormat="0" applyFill="0" applyBorder="0" applyAlignment="0" applyProtection="0"/>
    <xf numFmtId="168" fontId="49" fillId="0" borderId="0" applyFill="0" applyBorder="0" applyAlignment="0" applyProtection="0"/>
    <xf numFmtId="168" fontId="50" fillId="0" borderId="0" applyFill="0" applyBorder="0" applyAlignment="0" applyProtection="0"/>
    <xf numFmtId="168" fontId="51" fillId="0" borderId="0" applyFill="0" applyBorder="0" applyAlignment="0" applyProtection="0"/>
    <xf numFmtId="168" fontId="52" fillId="0" borderId="0" applyFill="0" applyBorder="0" applyAlignment="0" applyProtection="0"/>
    <xf numFmtId="168" fontId="53" fillId="0" borderId="0" applyFill="0" applyBorder="0" applyAlignment="0" applyProtection="0"/>
    <xf numFmtId="168" fontId="54" fillId="0" borderId="0" applyFill="0" applyBorder="0" applyAlignment="0" applyProtection="0"/>
    <xf numFmtId="168" fontId="55" fillId="0" borderId="0" applyFill="0" applyBorder="0" applyAlignment="0" applyProtection="0"/>
    <xf numFmtId="2" fontId="72" fillId="0" borderId="0" applyFont="0" applyFill="0" applyBorder="0" applyAlignment="0" applyProtection="0"/>
    <xf numFmtId="0" fontId="100" fillId="0" borderId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Fill="0" applyBorder="0" applyProtection="0">
      <alignment horizontal="left"/>
    </xf>
    <xf numFmtId="0" fontId="42" fillId="8" borderId="0" applyNumberFormat="0" applyBorder="0" applyAlignment="0" applyProtection="0"/>
    <xf numFmtId="178" fontId="103" fillId="3" borderId="6" applyNumberFormat="0" applyFont="0" applyBorder="0" applyAlignment="0" applyProtection="0"/>
    <xf numFmtId="0" fontId="98" fillId="0" borderId="0" applyFont="0" applyFill="0" applyBorder="0" applyAlignment="0" applyProtection="0">
      <alignment horizontal="right"/>
    </xf>
    <xf numFmtId="194" fontId="104" fillId="3" borderId="0" applyNumberFormat="0" applyFont="0" applyAlignment="0"/>
    <xf numFmtId="0" fontId="105" fillId="0" borderId="0" applyProtection="0">
      <alignment horizontal="right"/>
    </xf>
    <xf numFmtId="0" fontId="74" fillId="0" borderId="0">
      <alignment vertical="top"/>
    </xf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2" fontId="106" fillId="27" borderId="0" applyAlignment="0">
      <alignment horizontal="right"/>
      <protection locked="0"/>
    </xf>
    <xf numFmtId="180" fontId="75" fillId="0" borderId="0">
      <alignment vertical="top"/>
    </xf>
    <xf numFmtId="38" fontId="75" fillId="0" borderId="0">
      <alignment vertical="top"/>
    </xf>
    <xf numFmtId="38" fontId="75" fillId="0" borderId="0">
      <alignment vertical="top"/>
    </xf>
    <xf numFmtId="0" fontId="61" fillId="0" borderId="0" applyNumberFormat="0" applyFill="0" applyBorder="0" applyAlignment="0" applyProtection="0">
      <alignment vertical="top"/>
      <protection locked="0"/>
    </xf>
    <xf numFmtId="167" fontId="76" fillId="0" borderId="0"/>
    <xf numFmtId="0" fontId="22" fillId="0" borderId="0"/>
    <xf numFmtId="0" fontId="77" fillId="0" borderId="0" applyNumberFormat="0" applyFill="0" applyBorder="0" applyAlignment="0" applyProtection="0">
      <alignment vertical="top"/>
      <protection locked="0"/>
    </xf>
    <xf numFmtId="195" fontId="107" fillId="0" borderId="6">
      <alignment horizontal="center" vertical="center" wrapText="1"/>
    </xf>
    <xf numFmtId="0" fontId="27" fillId="11" borderId="4" applyNumberFormat="0" applyAlignment="0" applyProtection="0"/>
    <xf numFmtId="0" fontId="108" fillId="0" borderId="0" applyFill="0" applyBorder="0" applyProtection="0">
      <alignment vertical="center"/>
    </xf>
    <xf numFmtId="0" fontId="108" fillId="0" borderId="0" applyFill="0" applyBorder="0" applyProtection="0">
      <alignment vertical="center"/>
    </xf>
    <xf numFmtId="0" fontId="108" fillId="0" borderId="0" applyFill="0" applyBorder="0" applyProtection="0">
      <alignment vertical="center"/>
    </xf>
    <xf numFmtId="0" fontId="108" fillId="0" borderId="0" applyFill="0" applyBorder="0" applyProtection="0">
      <alignment vertical="center"/>
    </xf>
    <xf numFmtId="180" fontId="70" fillId="0" borderId="0">
      <alignment vertical="top"/>
    </xf>
    <xf numFmtId="180" fontId="70" fillId="2" borderId="0">
      <alignment vertical="top"/>
    </xf>
    <xf numFmtId="38" fontId="70" fillId="2" borderId="0">
      <alignment vertical="top"/>
    </xf>
    <xf numFmtId="38" fontId="70" fillId="2" borderId="0">
      <alignment vertical="top"/>
    </xf>
    <xf numFmtId="38" fontId="70" fillId="0" borderId="0">
      <alignment vertical="top"/>
    </xf>
    <xf numFmtId="184" fontId="70" fillId="3" borderId="0">
      <alignment vertical="top"/>
    </xf>
    <xf numFmtId="38" fontId="70" fillId="0" borderId="0">
      <alignment vertical="top"/>
    </xf>
    <xf numFmtId="0" fontId="40" fillId="0" borderId="11" applyNumberFormat="0" applyFill="0" applyAlignment="0" applyProtection="0"/>
    <xf numFmtId="164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196" fontId="110" fillId="0" borderId="6">
      <alignment horizontal="right"/>
      <protection locked="0"/>
    </xf>
    <xf numFmtId="197" fontId="109" fillId="0" borderId="0" applyFont="0" applyFill="0" applyBorder="0" applyAlignment="0" applyProtection="0"/>
    <xf numFmtId="198" fontId="109" fillId="0" borderId="0" applyFont="0" applyFill="0" applyBorder="0" applyAlignment="0" applyProtection="0"/>
    <xf numFmtId="197" fontId="109" fillId="0" borderId="0" applyFont="0" applyFill="0" applyBorder="0" applyAlignment="0" applyProtection="0"/>
    <xf numFmtId="198" fontId="109" fillId="0" borderId="0" applyFont="0" applyFill="0" applyBorder="0" applyAlignment="0" applyProtection="0"/>
    <xf numFmtId="0" fontId="98" fillId="0" borderId="0" applyFont="0" applyFill="0" applyBorder="0" applyAlignment="0" applyProtection="0">
      <alignment horizontal="right"/>
    </xf>
    <xf numFmtId="0" fontId="98" fillId="0" borderId="0" applyFill="0" applyBorder="0" applyProtection="0">
      <alignment vertical="center"/>
    </xf>
    <xf numFmtId="0" fontId="98" fillId="0" borderId="0" applyFont="0" applyFill="0" applyBorder="0" applyAlignment="0" applyProtection="0">
      <alignment horizontal="right"/>
    </xf>
    <xf numFmtId="3" fontId="2" fillId="0" borderId="12" applyFont="0" applyBorder="0">
      <alignment horizontal="center" vertical="center"/>
    </xf>
    <xf numFmtId="0" fontId="36" fillId="28" borderId="0" applyNumberFormat="0" applyBorder="0" applyAlignment="0" applyProtection="0"/>
    <xf numFmtId="0" fontId="5" fillId="0" borderId="13"/>
    <xf numFmtId="0" fontId="11" fillId="0" borderId="0" applyNumberFormat="0" applyFill="0" applyBorder="0" applyAlignment="0" applyProtection="0"/>
    <xf numFmtId="199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1" fillId="0" borderId="0">
      <alignment horizontal="right"/>
    </xf>
    <xf numFmtId="0" fontId="2" fillId="0" borderId="0"/>
    <xf numFmtId="0" fontId="6" fillId="0" borderId="0"/>
    <xf numFmtId="0" fontId="98" fillId="0" borderId="0" applyFill="0" applyBorder="0" applyProtection="0">
      <alignment vertical="center"/>
    </xf>
    <xf numFmtId="0" fontId="112" fillId="0" borderId="0"/>
    <xf numFmtId="0" fontId="22" fillId="0" borderId="0"/>
    <xf numFmtId="0" fontId="4" fillId="0" borderId="0"/>
    <xf numFmtId="0" fontId="10" fillId="29" borderId="14" applyNumberFormat="0" applyFont="0" applyAlignment="0" applyProtection="0"/>
    <xf numFmtId="200" fontId="2" fillId="0" borderId="0" applyFont="0" applyAlignment="0">
      <alignment horizontal="center"/>
    </xf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103" fillId="0" borderId="0"/>
    <xf numFmtId="201" fontId="103" fillId="0" borderId="0" applyFont="0" applyFill="0" applyBorder="0" applyAlignment="0" applyProtection="0"/>
    <xf numFmtId="202" fontId="103" fillId="0" borderId="0" applyFont="0" applyFill="0" applyBorder="0" applyAlignment="0" applyProtection="0"/>
    <xf numFmtId="0" fontId="28" fillId="24" borderId="15" applyNumberFormat="0" applyAlignment="0" applyProtection="0"/>
    <xf numFmtId="1" fontId="113" fillId="0" borderId="0" applyProtection="0">
      <alignment horizontal="right" vertical="center"/>
    </xf>
    <xf numFmtId="49" fontId="114" fillId="0" borderId="16" applyFill="0" applyProtection="0">
      <alignment vertical="center"/>
    </xf>
    <xf numFmtId="9" fontId="22" fillId="0" borderId="0" applyFont="0" applyFill="0" applyBorder="0" applyAlignment="0" applyProtection="0"/>
    <xf numFmtId="0" fontId="98" fillId="0" borderId="0" applyFill="0" applyBorder="0" applyProtection="0">
      <alignment vertical="center"/>
    </xf>
    <xf numFmtId="37" fontId="115" fillId="4" borderId="17"/>
    <xf numFmtId="37" fontId="115" fillId="4" borderId="17"/>
    <xf numFmtId="0" fontId="7" fillId="0" borderId="0" applyNumberFormat="0">
      <alignment horizontal="left"/>
    </xf>
    <xf numFmtId="203" fontId="116" fillId="0" borderId="18" applyBorder="0">
      <alignment horizontal="right"/>
      <protection locked="0"/>
    </xf>
    <xf numFmtId="49" fontId="117" fillId="0" borderId="6" applyNumberFormat="0">
      <alignment horizontal="left" vertical="center"/>
    </xf>
    <xf numFmtId="0" fontId="118" fillId="0" borderId="19">
      <alignment vertical="center"/>
    </xf>
    <xf numFmtId="4" fontId="78" fillId="4" borderId="15" applyNumberFormat="0" applyProtection="0">
      <alignment vertical="center"/>
    </xf>
    <xf numFmtId="4" fontId="79" fillId="4" borderId="15" applyNumberFormat="0" applyProtection="0">
      <alignment vertical="center"/>
    </xf>
    <xf numFmtId="4" fontId="78" fillId="4" borderId="15" applyNumberFormat="0" applyProtection="0">
      <alignment horizontal="left" vertical="center" indent="1"/>
    </xf>
    <xf numFmtId="4" fontId="78" fillId="4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4" fontId="78" fillId="31" borderId="15" applyNumberFormat="0" applyProtection="0">
      <alignment horizontal="right" vertical="center"/>
    </xf>
    <xf numFmtId="4" fontId="78" fillId="32" borderId="15" applyNumberFormat="0" applyProtection="0">
      <alignment horizontal="right" vertical="center"/>
    </xf>
    <xf numFmtId="4" fontId="78" fillId="33" borderId="15" applyNumberFormat="0" applyProtection="0">
      <alignment horizontal="right" vertical="center"/>
    </xf>
    <xf numFmtId="4" fontId="78" fillId="34" borderId="15" applyNumberFormat="0" applyProtection="0">
      <alignment horizontal="right" vertical="center"/>
    </xf>
    <xf numFmtId="4" fontId="78" fillId="35" borderId="15" applyNumberFormat="0" applyProtection="0">
      <alignment horizontal="right" vertical="center"/>
    </xf>
    <xf numFmtId="4" fontId="78" fillId="36" borderId="15" applyNumberFormat="0" applyProtection="0">
      <alignment horizontal="right" vertical="center"/>
    </xf>
    <xf numFmtId="4" fontId="78" fillId="37" borderId="15" applyNumberFormat="0" applyProtection="0">
      <alignment horizontal="right" vertical="center"/>
    </xf>
    <xf numFmtId="4" fontId="78" fillId="38" borderId="15" applyNumberFormat="0" applyProtection="0">
      <alignment horizontal="right" vertical="center"/>
    </xf>
    <xf numFmtId="4" fontId="78" fillId="39" borderId="15" applyNumberFormat="0" applyProtection="0">
      <alignment horizontal="right" vertical="center"/>
    </xf>
    <xf numFmtId="4" fontId="80" fillId="40" borderId="15" applyNumberFormat="0" applyProtection="0">
      <alignment horizontal="left" vertical="center" indent="1"/>
    </xf>
    <xf numFmtId="4" fontId="78" fillId="41" borderId="20" applyNumberFormat="0" applyProtection="0">
      <alignment horizontal="left" vertical="center" indent="1"/>
    </xf>
    <xf numFmtId="4" fontId="81" fillId="42" borderId="0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4" fontId="82" fillId="41" borderId="15" applyNumberFormat="0" applyProtection="0">
      <alignment horizontal="left" vertical="center" indent="1"/>
    </xf>
    <xf numFmtId="4" fontId="82" fillId="43" borderId="15" applyNumberFormat="0" applyProtection="0">
      <alignment horizontal="left" vertical="center" indent="1"/>
    </xf>
    <xf numFmtId="0" fontId="22" fillId="43" borderId="15" applyNumberFormat="0" applyProtection="0">
      <alignment horizontal="left" vertical="center" indent="1"/>
    </xf>
    <xf numFmtId="0" fontId="22" fillId="43" borderId="15" applyNumberFormat="0" applyProtection="0">
      <alignment horizontal="left" vertical="center" indent="1"/>
    </xf>
    <xf numFmtId="0" fontId="22" fillId="43" borderId="15" applyNumberFormat="0" applyProtection="0">
      <alignment horizontal="left" vertical="center" indent="1"/>
    </xf>
    <xf numFmtId="0" fontId="22" fillId="43" borderId="15" applyNumberFormat="0" applyProtection="0">
      <alignment horizontal="left" vertical="center" indent="1"/>
    </xf>
    <xf numFmtId="0" fontId="22" fillId="44" borderId="15" applyNumberFormat="0" applyProtection="0">
      <alignment horizontal="left" vertical="center" indent="1"/>
    </xf>
    <xf numFmtId="0" fontId="22" fillId="44" borderId="15" applyNumberFormat="0" applyProtection="0">
      <alignment horizontal="left" vertical="center" indent="1"/>
    </xf>
    <xf numFmtId="0" fontId="22" fillId="44" borderId="15" applyNumberFormat="0" applyProtection="0">
      <alignment horizontal="left" vertical="center" indent="1"/>
    </xf>
    <xf numFmtId="0" fontId="22" fillId="44" borderId="15" applyNumberFormat="0" applyProtection="0">
      <alignment horizontal="left" vertical="center" indent="1"/>
    </xf>
    <xf numFmtId="0" fontId="22" fillId="2" borderId="15" applyNumberFormat="0" applyProtection="0">
      <alignment horizontal="left" vertical="center" indent="1"/>
    </xf>
    <xf numFmtId="0" fontId="22" fillId="2" borderId="15" applyNumberFormat="0" applyProtection="0">
      <alignment horizontal="left" vertical="center" indent="1"/>
    </xf>
    <xf numFmtId="0" fontId="22" fillId="2" borderId="15" applyNumberFormat="0" applyProtection="0">
      <alignment horizontal="left" vertical="center" indent="1"/>
    </xf>
    <xf numFmtId="0" fontId="22" fillId="2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78" fillId="45" borderId="15" applyNumberFormat="0" applyProtection="0">
      <alignment vertical="center"/>
    </xf>
    <xf numFmtId="4" fontId="79" fillId="45" borderId="15" applyNumberFormat="0" applyProtection="0">
      <alignment vertical="center"/>
    </xf>
    <xf numFmtId="4" fontId="78" fillId="45" borderId="15" applyNumberFormat="0" applyProtection="0">
      <alignment horizontal="left" vertical="center" indent="1"/>
    </xf>
    <xf numFmtId="4" fontId="78" fillId="45" borderId="15" applyNumberFormat="0" applyProtection="0">
      <alignment horizontal="left" vertical="center" indent="1"/>
    </xf>
    <xf numFmtId="4" fontId="78" fillId="41" borderId="15" applyNumberFormat="0" applyProtection="0">
      <alignment horizontal="right" vertical="center"/>
    </xf>
    <xf numFmtId="4" fontId="79" fillId="41" borderId="15" applyNumberFormat="0" applyProtection="0">
      <alignment horizontal="right" vertical="center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22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119" fillId="0" borderId="0">
      <alignment horizontal="left" vertical="center" wrapText="1"/>
    </xf>
    <xf numFmtId="0" fontId="22" fillId="0" borderId="0"/>
    <xf numFmtId="0" fontId="4" fillId="0" borderId="0"/>
    <xf numFmtId="0" fontId="120" fillId="0" borderId="0" applyBorder="0" applyProtection="0">
      <alignment vertical="center"/>
    </xf>
    <xf numFmtId="0" fontId="120" fillId="0" borderId="16" applyBorder="0" applyProtection="0">
      <alignment horizontal="right" vertical="center"/>
    </xf>
    <xf numFmtId="0" fontId="121" fillId="46" borderId="0" applyBorder="0" applyProtection="0">
      <alignment horizontal="centerContinuous" vertical="center"/>
    </xf>
    <xf numFmtId="0" fontId="121" fillId="47" borderId="16" applyBorder="0" applyProtection="0">
      <alignment horizontal="centerContinuous" vertical="center"/>
    </xf>
    <xf numFmtId="0" fontId="122" fillId="0" borderId="0"/>
    <xf numFmtId="180" fontId="85" fillId="48" borderId="0">
      <alignment horizontal="right" vertical="top"/>
    </xf>
    <xf numFmtId="38" fontId="85" fillId="48" borderId="0">
      <alignment horizontal="right" vertical="top"/>
    </xf>
    <xf numFmtId="38" fontId="85" fillId="48" borderId="0">
      <alignment horizontal="right" vertical="top"/>
    </xf>
    <xf numFmtId="0" fontId="112" fillId="0" borderId="0"/>
    <xf numFmtId="0" fontId="123" fillId="0" borderId="0" applyFill="0" applyBorder="0" applyProtection="0">
      <alignment horizontal="left"/>
    </xf>
    <xf numFmtId="0" fontId="102" fillId="0" borderId="21" applyFill="0" applyBorder="0" applyProtection="0">
      <alignment horizontal="left" vertical="top"/>
    </xf>
    <xf numFmtId="0" fontId="124" fillId="0" borderId="0">
      <alignment horizontal="centerContinuous"/>
    </xf>
    <xf numFmtId="0" fontId="125" fillId="0" borderId="21" applyFill="0" applyBorder="0" applyProtection="0"/>
    <xf numFmtId="0" fontId="125" fillId="0" borderId="0"/>
    <xf numFmtId="0" fontId="126" fillId="0" borderId="0" applyFill="0" applyBorder="0" applyProtection="0"/>
    <xf numFmtId="0" fontId="127" fillId="0" borderId="0"/>
    <xf numFmtId="0" fontId="3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128" fillId="0" borderId="7" applyFill="0" applyBorder="0" applyProtection="0">
      <alignment vertical="center"/>
    </xf>
    <xf numFmtId="0" fontId="129" fillId="0" borderId="0">
      <alignment horizontal="fill"/>
    </xf>
    <xf numFmtId="0" fontId="103" fillId="0" borderId="0"/>
    <xf numFmtId="0" fontId="41" fillId="0" borderId="0" applyNumberFormat="0" applyFill="0" applyBorder="0" applyAlignment="0" applyProtection="0"/>
    <xf numFmtId="0" fontId="130" fillId="0" borderId="16" applyBorder="0" applyProtection="0">
      <alignment horizontal="right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167" fontId="3" fillId="0" borderId="3">
      <protection locked="0"/>
    </xf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0" fontId="27" fillId="11" borderId="4" applyNumberFormat="0" applyAlignment="0" applyProtection="0"/>
    <xf numFmtId="3" fontId="131" fillId="0" borderId="0">
      <alignment horizontal="center" vertical="center" textRotation="90" wrapText="1"/>
    </xf>
    <xf numFmtId="204" fontId="3" fillId="0" borderId="6">
      <alignment vertical="top" wrapText="1"/>
    </xf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8" fillId="24" borderId="15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29" fillId="24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205" fontId="132" fillId="0" borderId="6">
      <alignment vertical="top" wrapText="1"/>
    </xf>
    <xf numFmtId="4" fontId="133" fillId="0" borderId="6">
      <alignment horizontal="left" vertical="center"/>
    </xf>
    <xf numFmtId="4" fontId="133" fillId="0" borderId="6"/>
    <xf numFmtId="4" fontId="133" fillId="49" borderId="6"/>
    <xf numFmtId="4" fontId="133" fillId="50" borderId="6"/>
    <xf numFmtId="4" fontId="134" fillId="51" borderId="6"/>
    <xf numFmtId="4" fontId="135" fillId="2" borderId="6"/>
    <xf numFmtId="4" fontId="136" fillId="0" borderId="6">
      <alignment horizontal="center" wrapText="1"/>
    </xf>
    <xf numFmtId="205" fontId="133" fillId="0" borderId="6"/>
    <xf numFmtId="205" fontId="132" fillId="0" borderId="6">
      <alignment horizontal="center" vertical="center" wrapText="1"/>
    </xf>
    <xf numFmtId="205" fontId="132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8" fillId="0" borderId="0" applyBorder="0">
      <alignment horizontal="center" vertical="center" wrapText="1"/>
    </xf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9" fillId="26" borderId="3"/>
    <xf numFmtId="4" fontId="10" fillId="4" borderId="6" applyBorder="0">
      <alignment horizontal="right"/>
    </xf>
    <xf numFmtId="49" fontId="86" fillId="0" borderId="0" applyBorder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3" fontId="9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34" fillId="25" borderId="5" applyNumberFormat="0" applyAlignment="0" applyProtection="0"/>
    <xf numFmtId="0" fontId="2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69" fontId="1" fillId="3" borderId="6">
      <alignment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7" fontId="137" fillId="0" borderId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49" fontId="131" fillId="0" borderId="6">
      <alignment horizontal="right" vertical="top" wrapText="1"/>
    </xf>
    <xf numFmtId="168" fontId="138" fillId="0" borderId="0">
      <alignment horizontal="right" vertical="top" wrapText="1"/>
    </xf>
    <xf numFmtId="49" fontId="10" fillId="0" borderId="0" applyBorder="0">
      <alignment vertical="top"/>
    </xf>
    <xf numFmtId="0" fontId="25" fillId="0" borderId="0"/>
    <xf numFmtId="0" fontId="22" fillId="0" borderId="0"/>
    <xf numFmtId="0" fontId="149" fillId="0" borderId="0"/>
    <xf numFmtId="0" fontId="25" fillId="0" borderId="0"/>
    <xf numFmtId="0" fontId="150" fillId="0" borderId="0"/>
    <xf numFmtId="0" fontId="150" fillId="0" borderId="0"/>
    <xf numFmtId="0" fontId="25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10" fillId="0" borderId="0" applyBorder="0">
      <alignment vertical="top"/>
    </xf>
    <xf numFmtId="0" fontId="25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0" fillId="0" borderId="0" applyBorder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49" fontId="10" fillId="0" borderId="0" applyBorder="0">
      <alignment vertical="top"/>
    </xf>
    <xf numFmtId="0" fontId="2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10" fillId="0" borderId="0" applyBorder="0">
      <alignment vertical="top"/>
    </xf>
    <xf numFmtId="0" fontId="25" fillId="0" borderId="0"/>
    <xf numFmtId="49" fontId="10" fillId="0" borderId="0" applyBorder="0">
      <alignment vertical="top"/>
    </xf>
    <xf numFmtId="49" fontId="10" fillId="0" borderId="0" applyBorder="0">
      <alignment vertical="top"/>
    </xf>
    <xf numFmtId="0" fontId="22" fillId="0" borderId="0"/>
    <xf numFmtId="49" fontId="10" fillId="0" borderId="0" applyBorder="0">
      <alignment vertical="top"/>
    </xf>
    <xf numFmtId="0" fontId="2" fillId="0" borderId="0"/>
    <xf numFmtId="0" fontId="2" fillId="0" borderId="0"/>
    <xf numFmtId="49" fontId="10" fillId="0" borderId="0" applyBorder="0">
      <alignment vertical="top"/>
    </xf>
    <xf numFmtId="0" fontId="25" fillId="0" borderId="0"/>
    <xf numFmtId="49" fontId="10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/>
    <xf numFmtId="1" fontId="139" fillId="0" borderId="6">
      <alignment horizontal="left" vertical="center"/>
    </xf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5" fontId="140" fillId="0" borderId="6">
      <alignment vertical="top"/>
    </xf>
    <xf numFmtId="168" fontId="38" fillId="4" borderId="17" applyNumberFormat="0" applyBorder="0" applyAlignment="0">
      <alignment vertical="center"/>
      <protection locked="0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0" fontId="22" fillId="29" borderId="14" applyNumberFormat="0" applyFont="0" applyAlignment="0" applyProtection="0"/>
    <xf numFmtId="49" fontId="134" fillId="0" borderId="1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9" fontId="141" fillId="0" borderId="6"/>
    <xf numFmtId="0" fontId="2" fillId="0" borderId="6" applyNumberFormat="0" applyFont="0" applyFill="0" applyAlignment="0" applyProtection="0"/>
    <xf numFmtId="3" fontId="142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" fillId="0" borderId="0"/>
    <xf numFmtId="180" fontId="50" fillId="0" borderId="0">
      <alignment vertical="top"/>
    </xf>
    <xf numFmtId="38" fontId="50" fillId="0" borderId="0">
      <alignment vertical="top"/>
    </xf>
    <xf numFmtId="38" fontId="50" fillId="0" borderId="0">
      <alignment vertical="top"/>
    </xf>
    <xf numFmtId="49" fontId="151" fillId="61" borderId="24" applyBorder="0" applyProtection="0">
      <alignment horizontal="left" vertical="center"/>
    </xf>
    <xf numFmtId="49" fontId="138" fillId="0" borderId="0"/>
    <xf numFmtId="49" fontId="143" fillId="0" borderId="0">
      <alignment vertical="top"/>
    </xf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9" fontId="14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53" borderId="25" applyBorder="0">
      <alignment horizontal="right"/>
    </xf>
    <xf numFmtId="4" fontId="10" fillId="3" borderId="6" applyFont="0" applyBorder="0">
      <alignment horizontal="right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207" fontId="3" fillId="0" borderId="1">
      <alignment vertical="top" wrapText="1"/>
    </xf>
    <xf numFmtId="177" fontId="2" fillId="0" borderId="6" applyFont="0" applyFill="0" applyBorder="0" applyProtection="0">
      <alignment horizontal="center" vertical="center"/>
    </xf>
    <xf numFmtId="177" fontId="2" fillId="0" borderId="6" applyFont="0" applyFill="0" applyBorder="0" applyProtection="0">
      <alignment horizontal="center" vertical="center"/>
    </xf>
    <xf numFmtId="177" fontId="2" fillId="0" borderId="6" applyFont="0" applyFill="0" applyBorder="0" applyProtection="0">
      <alignment horizontal="center" vertical="center"/>
    </xf>
    <xf numFmtId="177" fontId="2" fillId="0" borderId="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175" fontId="47" fillId="0" borderId="0">
      <protection locked="0"/>
    </xf>
    <xf numFmtId="49" fontId="132" fillId="0" borderId="6">
      <alignment horizontal="center" vertical="center" wrapText="1"/>
    </xf>
    <xf numFmtId="0" fontId="3" fillId="0" borderId="6" applyBorder="0">
      <alignment horizontal="center" vertical="center" wrapText="1"/>
    </xf>
    <xf numFmtId="49" fontId="119" fillId="0" borderId="6" applyNumberFormat="0" applyFill="0" applyAlignment="0" applyProtection="0"/>
    <xf numFmtId="169" fontId="2" fillId="0" borderId="0"/>
    <xf numFmtId="0" fontId="22" fillId="0" borderId="0"/>
  </cellStyleXfs>
  <cellXfs count="694">
    <xf numFmtId="49" fontId="0" fillId="0" borderId="0" xfId="0">
      <alignment vertical="top"/>
    </xf>
    <xf numFmtId="49" fontId="23" fillId="54" borderId="21" xfId="1525" applyNumberFormat="1" applyFont="1" applyFill="1" applyBorder="1" applyAlignment="1" applyProtection="1">
      <alignment horizontal="center" vertical="center"/>
    </xf>
    <xf numFmtId="49" fontId="24" fillId="0" borderId="0" xfId="0" applyFont="1" applyFill="1" applyBorder="1" applyAlignment="1" applyProtection="1">
      <alignment vertical="top"/>
    </xf>
    <xf numFmtId="49" fontId="18" fillId="4" borderId="26" xfId="1933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933" applyNumberFormat="1" applyFont="1" applyAlignment="1" applyProtection="1">
      <alignment horizontal="center" vertical="center" wrapText="1"/>
    </xf>
    <xf numFmtId="49" fontId="24" fillId="0" borderId="0" xfId="1933" applyNumberFormat="1" applyFont="1" applyAlignment="1" applyProtection="1">
      <alignment vertical="center" wrapText="1"/>
    </xf>
    <xf numFmtId="49" fontId="43" fillId="0" borderId="0" xfId="1933" applyNumberFormat="1" applyFont="1" applyAlignment="1" applyProtection="1">
      <alignment horizontal="center" vertical="center" wrapText="1"/>
    </xf>
    <xf numFmtId="49" fontId="43" fillId="0" borderId="0" xfId="1933" applyNumberFormat="1" applyFont="1" applyAlignment="1" applyProtection="1">
      <alignment vertical="center" wrapText="1"/>
    </xf>
    <xf numFmtId="49" fontId="44" fillId="0" borderId="0" xfId="1933" applyNumberFormat="1" applyFont="1" applyAlignment="1" applyProtection="1">
      <alignment vertical="center" wrapText="1"/>
    </xf>
    <xf numFmtId="49" fontId="43" fillId="0" borderId="0" xfId="1933" applyNumberFormat="1" applyFont="1" applyAlignment="1" applyProtection="1">
      <alignment horizontal="left" vertical="center" wrapText="1"/>
    </xf>
    <xf numFmtId="49" fontId="20" fillId="54" borderId="27" xfId="1933" applyNumberFormat="1" applyFont="1" applyFill="1" applyBorder="1" applyAlignment="1" applyProtection="1">
      <alignment horizontal="center" vertical="center" wrapText="1"/>
    </xf>
    <xf numFmtId="49" fontId="24" fillId="54" borderId="28" xfId="1933" applyNumberFormat="1" applyFont="1" applyFill="1" applyBorder="1" applyAlignment="1" applyProtection="1">
      <alignment vertical="center" wrapText="1"/>
    </xf>
    <xf numFmtId="49" fontId="24" fillId="54" borderId="29" xfId="1933" applyNumberFormat="1" applyFont="1" applyFill="1" applyBorder="1" applyAlignment="1" applyProtection="1">
      <alignment vertical="center" wrapText="1"/>
    </xf>
    <xf numFmtId="49" fontId="20" fillId="54" borderId="21" xfId="1933" applyNumberFormat="1" applyFont="1" applyFill="1" applyBorder="1" applyAlignment="1" applyProtection="1">
      <alignment horizontal="center" vertical="center" wrapText="1"/>
    </xf>
    <xf numFmtId="49" fontId="24" fillId="54" borderId="17" xfId="1933" applyNumberFormat="1" applyFont="1" applyFill="1" applyBorder="1" applyAlignment="1" applyProtection="1">
      <alignment vertical="center" wrapText="1"/>
    </xf>
    <xf numFmtId="49" fontId="24" fillId="54" borderId="0" xfId="1933" applyNumberFormat="1" applyFont="1" applyFill="1" applyBorder="1" applyAlignment="1" applyProtection="1">
      <alignment vertical="center" wrapText="1"/>
    </xf>
    <xf numFmtId="49" fontId="24" fillId="54" borderId="24" xfId="1933" applyNumberFormat="1" applyFont="1" applyFill="1" applyBorder="1" applyAlignment="1" applyProtection="1">
      <alignment horizontal="center" vertical="center" wrapText="1"/>
    </xf>
    <xf numFmtId="49" fontId="24" fillId="54" borderId="6" xfId="1933" applyNumberFormat="1" applyFont="1" applyFill="1" applyBorder="1" applyAlignment="1" applyProtection="1">
      <alignment vertical="center" wrapText="1"/>
    </xf>
    <xf numFmtId="49" fontId="18" fillId="54" borderId="6" xfId="1933" applyNumberFormat="1" applyFont="1" applyFill="1" applyBorder="1" applyAlignment="1" applyProtection="1">
      <alignment vertical="center" wrapText="1"/>
    </xf>
    <xf numFmtId="49" fontId="18" fillId="0" borderId="0" xfId="1933" applyNumberFormat="1" applyFont="1" applyAlignment="1" applyProtection="1">
      <alignment vertical="center" wrapText="1"/>
    </xf>
    <xf numFmtId="49" fontId="18" fillId="0" borderId="6" xfId="1933" applyNumberFormat="1" applyFont="1" applyBorder="1" applyAlignment="1" applyProtection="1">
      <alignment horizontal="center" vertical="center" wrapText="1"/>
    </xf>
    <xf numFmtId="49" fontId="24" fillId="54" borderId="30" xfId="1933" applyNumberFormat="1" applyFont="1" applyFill="1" applyBorder="1" applyAlignment="1" applyProtection="1">
      <alignment horizontal="center" vertical="center" wrapText="1"/>
    </xf>
    <xf numFmtId="49" fontId="24" fillId="54" borderId="31" xfId="1933" applyNumberFormat="1" applyFont="1" applyFill="1" applyBorder="1" applyAlignment="1" applyProtection="1">
      <alignment vertical="center" wrapText="1"/>
    </xf>
    <xf numFmtId="49" fontId="18" fillId="0" borderId="6" xfId="1933" applyNumberFormat="1" applyFont="1" applyBorder="1" applyAlignment="1" applyProtection="1">
      <alignment vertical="center" wrapText="1"/>
    </xf>
    <xf numFmtId="49" fontId="18" fillId="0" borderId="31" xfId="1933" applyNumberFormat="1" applyFont="1" applyBorder="1" applyAlignment="1" applyProtection="1">
      <alignment vertical="center" wrapText="1"/>
    </xf>
    <xf numFmtId="49" fontId="24" fillId="0" borderId="0" xfId="1933" applyNumberFormat="1" applyFont="1" applyBorder="1" applyAlignment="1" applyProtection="1">
      <alignment vertical="center" wrapText="1"/>
    </xf>
    <xf numFmtId="49" fontId="24" fillId="54" borderId="32" xfId="1933" applyNumberFormat="1" applyFont="1" applyFill="1" applyBorder="1" applyAlignment="1" applyProtection="1">
      <alignment horizontal="center" vertical="center" wrapText="1"/>
    </xf>
    <xf numFmtId="49" fontId="18" fillId="0" borderId="33" xfId="1933" applyNumberFormat="1" applyFont="1" applyBorder="1" applyAlignment="1" applyProtection="1">
      <alignment vertical="center" wrapText="1"/>
    </xf>
    <xf numFmtId="49" fontId="24" fillId="54" borderId="25" xfId="1933" applyNumberFormat="1" applyFont="1" applyFill="1" applyBorder="1" applyAlignment="1" applyProtection="1">
      <alignment horizontal="center" vertical="center" wrapText="1"/>
    </xf>
    <xf numFmtId="49" fontId="45" fillId="0" borderId="34" xfId="1933" applyNumberFormat="1" applyFont="1" applyBorder="1" applyAlignment="1" applyProtection="1">
      <alignment horizontal="center" vertical="center" wrapText="1"/>
    </xf>
    <xf numFmtId="49" fontId="15" fillId="0" borderId="34" xfId="1933" applyNumberFormat="1" applyFont="1" applyBorder="1" applyAlignment="1" applyProtection="1">
      <alignment horizontal="center" vertical="center" wrapText="1"/>
    </xf>
    <xf numFmtId="49" fontId="18" fillId="0" borderId="24" xfId="1933" applyNumberFormat="1" applyFont="1" applyBorder="1" applyAlignment="1" applyProtection="1">
      <alignment vertical="center" wrapText="1"/>
    </xf>
    <xf numFmtId="49" fontId="24" fillId="54" borderId="6" xfId="1933" applyNumberFormat="1" applyFont="1" applyFill="1" applyBorder="1" applyAlignment="1" applyProtection="1">
      <alignment horizontal="center" vertical="center" wrapText="1"/>
    </xf>
    <xf numFmtId="49" fontId="20" fillId="54" borderId="35" xfId="1933" applyNumberFormat="1" applyFont="1" applyFill="1" applyBorder="1" applyAlignment="1" applyProtection="1">
      <alignment horizontal="center" vertical="center" wrapText="1"/>
    </xf>
    <xf numFmtId="49" fontId="24" fillId="54" borderId="16" xfId="1933" applyNumberFormat="1" applyFont="1" applyFill="1" applyBorder="1" applyAlignment="1" applyProtection="1">
      <alignment vertical="center" wrapText="1"/>
    </xf>
    <xf numFmtId="49" fontId="24" fillId="54" borderId="36" xfId="1933" applyNumberFormat="1" applyFont="1" applyFill="1" applyBorder="1" applyAlignment="1" applyProtection="1">
      <alignment vertical="center" wrapText="1"/>
    </xf>
    <xf numFmtId="0" fontId="24" fillId="0" borderId="0" xfId="1940" applyFont="1" applyProtection="1"/>
    <xf numFmtId="0" fontId="24" fillId="0" borderId="0" xfId="1940" applyFont="1" applyAlignment="1" applyProtection="1">
      <alignment horizontal="center"/>
    </xf>
    <xf numFmtId="0" fontId="24" fillId="0" borderId="0" xfId="1949" applyFont="1" applyAlignment="1" applyProtection="1">
      <alignment horizontal="right"/>
    </xf>
    <xf numFmtId="49" fontId="10" fillId="4" borderId="6" xfId="1933" applyNumberFormat="1" applyFont="1" applyFill="1" applyBorder="1" applyAlignment="1" applyProtection="1">
      <alignment horizontal="center" vertical="center" wrapText="1"/>
      <protection locked="0"/>
    </xf>
    <xf numFmtId="49" fontId="10" fillId="51" borderId="6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6" xfId="1933" applyNumberFormat="1" applyFont="1" applyFill="1" applyBorder="1" applyAlignment="1" applyProtection="1">
      <alignment vertical="center" wrapText="1"/>
      <protection locked="0"/>
    </xf>
    <xf numFmtId="49" fontId="0" fillId="0" borderId="0" xfId="0" applyProtection="1">
      <alignment vertical="top"/>
    </xf>
    <xf numFmtId="49" fontId="10" fillId="0" borderId="0" xfId="1934" applyFont="1" applyProtection="1">
      <alignment vertical="top"/>
    </xf>
    <xf numFmtId="49" fontId="10" fillId="0" borderId="0" xfId="1931" applyNumberFormat="1" applyFont="1" applyProtection="1">
      <alignment vertical="top"/>
    </xf>
    <xf numFmtId="49" fontId="24" fillId="33" borderId="0" xfId="0" applyFont="1" applyFill="1" applyBorder="1" applyAlignment="1" applyProtection="1">
      <alignment vertical="top"/>
    </xf>
    <xf numFmtId="49" fontId="24" fillId="0" borderId="0" xfId="1940" applyNumberFormat="1" applyFont="1" applyProtection="1"/>
    <xf numFmtId="0" fontId="20" fillId="0" borderId="0" xfId="1924" applyNumberFormat="1" applyFont="1" applyProtection="1"/>
    <xf numFmtId="0" fontId="10" fillId="0" borderId="0" xfId="1924" applyFont="1" applyProtection="1"/>
    <xf numFmtId="0" fontId="10" fillId="54" borderId="0" xfId="1924" applyFont="1" applyFill="1" applyBorder="1" applyProtection="1"/>
    <xf numFmtId="0" fontId="20" fillId="0" borderId="0" xfId="1924" applyNumberFormat="1" applyFont="1" applyFill="1" applyBorder="1" applyProtection="1"/>
    <xf numFmtId="49" fontId="20" fillId="0" borderId="0" xfId="1924" applyNumberFormat="1" applyFont="1" applyFill="1" applyBorder="1" applyProtection="1"/>
    <xf numFmtId="49" fontId="24" fillId="33" borderId="0" xfId="0" applyFont="1" applyFill="1" applyBorder="1" applyAlignment="1" applyProtection="1">
      <alignment vertical="top"/>
      <protection locked="0"/>
    </xf>
    <xf numFmtId="49" fontId="10" fillId="0" borderId="0" xfId="1932" applyProtection="1">
      <alignment vertical="top"/>
    </xf>
    <xf numFmtId="49" fontId="10" fillId="0" borderId="0" xfId="1932" applyBorder="1" applyProtection="1">
      <alignment vertical="top"/>
    </xf>
    <xf numFmtId="49" fontId="10" fillId="54" borderId="0" xfId="1932" applyFill="1" applyBorder="1" applyProtection="1">
      <alignment vertical="top"/>
    </xf>
    <xf numFmtId="0" fontId="20" fillId="0" borderId="0" xfId="1935" applyFont="1" applyAlignment="1" applyProtection="1">
      <alignment horizontal="center" vertical="center" wrapText="1"/>
    </xf>
    <xf numFmtId="14" fontId="20" fillId="0" borderId="0" xfId="1947" applyNumberFormat="1" applyFont="1" applyFill="1" applyBorder="1" applyAlignment="1" applyProtection="1">
      <alignment horizontal="center" vertical="center" wrapText="1"/>
    </xf>
    <xf numFmtId="49" fontId="10" fillId="0" borderId="0" xfId="1934" applyFont="1" applyAlignment="1" applyProtection="1">
      <alignment vertical="top" wrapText="1"/>
    </xf>
    <xf numFmtId="0" fontId="10" fillId="54" borderId="0" xfId="0" applyNumberFormat="1" applyFont="1" applyFill="1" applyBorder="1" applyAlignment="1" applyProtection="1"/>
    <xf numFmtId="49" fontId="24" fillId="0" borderId="0" xfId="0" applyFont="1" applyFill="1" applyBorder="1" applyAlignment="1" applyProtection="1">
      <alignment vertical="center"/>
    </xf>
    <xf numFmtId="49" fontId="24" fillId="33" borderId="0" xfId="0" applyFont="1" applyFill="1" applyBorder="1" applyAlignment="1" applyProtection="1">
      <alignment vertical="center"/>
      <protection locked="0"/>
    </xf>
    <xf numFmtId="49" fontId="0" fillId="3" borderId="6" xfId="0" applyFill="1" applyBorder="1" applyAlignment="1" applyProtection="1">
      <alignment horizontal="center" vertical="top"/>
    </xf>
    <xf numFmtId="0" fontId="24" fillId="0" borderId="0" xfId="1924" applyFont="1" applyProtection="1"/>
    <xf numFmtId="0" fontId="25" fillId="0" borderId="0" xfId="1943" applyProtection="1"/>
    <xf numFmtId="49" fontId="24" fillId="0" borderId="0" xfId="0" applyFont="1" applyProtection="1">
      <alignment vertical="top"/>
    </xf>
    <xf numFmtId="0" fontId="18" fillId="51" borderId="37" xfId="1947" applyFont="1" applyFill="1" applyBorder="1" applyAlignment="1" applyProtection="1">
      <alignment horizontal="center" vertical="center"/>
    </xf>
    <xf numFmtId="0" fontId="64" fillId="54" borderId="0" xfId="1947" applyFont="1" applyFill="1" applyBorder="1" applyAlignment="1" applyProtection="1">
      <alignment horizontal="left" vertical="center" indent="1"/>
    </xf>
    <xf numFmtId="0" fontId="18" fillId="4" borderId="37" xfId="1947" applyFont="1" applyFill="1" applyBorder="1" applyAlignment="1" applyProtection="1">
      <alignment horizontal="center" vertical="center"/>
    </xf>
    <xf numFmtId="0" fontId="18" fillId="3" borderId="37" xfId="1940" applyFont="1" applyFill="1" applyBorder="1" applyAlignment="1" applyProtection="1">
      <alignment horizontal="center" vertical="center"/>
    </xf>
    <xf numFmtId="0" fontId="24" fillId="54" borderId="0" xfId="1935" applyFont="1" applyFill="1" applyBorder="1" applyAlignment="1" applyProtection="1">
      <alignment vertical="center" wrapText="1"/>
    </xf>
    <xf numFmtId="0" fontId="24" fillId="0" borderId="0" xfId="1935" applyFont="1" applyBorder="1" applyAlignment="1" applyProtection="1">
      <alignment vertical="center" wrapText="1"/>
    </xf>
    <xf numFmtId="0" fontId="24" fillId="54" borderId="0" xfId="1940" applyFont="1" applyFill="1" applyBorder="1" applyAlignment="1" applyProtection="1">
      <alignment vertical="center" wrapText="1"/>
    </xf>
    <xf numFmtId="0" fontId="24" fillId="55" borderId="0" xfId="1935" applyFont="1" applyFill="1" applyBorder="1" applyAlignment="1" applyProtection="1">
      <alignment vertical="center" wrapText="1"/>
    </xf>
    <xf numFmtId="0" fontId="24" fillId="0" borderId="0" xfId="1935" applyFont="1" applyAlignment="1" applyProtection="1">
      <alignment vertical="center" wrapText="1"/>
    </xf>
    <xf numFmtId="0" fontId="24" fillId="54" borderId="0" xfId="1940" applyFont="1" applyFill="1" applyBorder="1" applyAlignment="1" applyProtection="1">
      <alignment horizontal="center" vertical="center" wrapText="1"/>
    </xf>
    <xf numFmtId="0" fontId="66" fillId="0" borderId="0" xfId="1935" applyFont="1" applyAlignment="1" applyProtection="1">
      <alignment vertical="center" wrapText="1"/>
    </xf>
    <xf numFmtId="0" fontId="24" fillId="54" borderId="0" xfId="1947" applyNumberFormat="1" applyFont="1" applyFill="1" applyBorder="1" applyAlignment="1" applyProtection="1">
      <alignment horizontal="center" vertical="center" wrapText="1"/>
    </xf>
    <xf numFmtId="0" fontId="24" fillId="0" borderId="0" xfId="1935" applyFont="1" applyFill="1" applyAlignment="1" applyProtection="1">
      <alignment vertical="center" wrapText="1"/>
    </xf>
    <xf numFmtId="0" fontId="24" fillId="0" borderId="0" xfId="1935" applyFont="1" applyAlignment="1" applyProtection="1">
      <alignment horizontal="center" vertical="center" wrapText="1"/>
    </xf>
    <xf numFmtId="0" fontId="15" fillId="4" borderId="38" xfId="1924" applyFont="1" applyFill="1" applyBorder="1" applyAlignment="1" applyProtection="1">
      <alignment horizontal="center" vertical="center" wrapText="1"/>
      <protection locked="0"/>
    </xf>
    <xf numFmtId="49" fontId="10" fillId="54" borderId="39" xfId="1932" applyFill="1" applyBorder="1" applyProtection="1">
      <alignment vertical="top"/>
    </xf>
    <xf numFmtId="49" fontId="10" fillId="54" borderId="40" xfId="1932" applyFill="1" applyBorder="1" applyProtection="1">
      <alignment vertical="top"/>
    </xf>
    <xf numFmtId="49" fontId="10" fillId="54" borderId="41" xfId="1932" applyFill="1" applyBorder="1" applyProtection="1">
      <alignment vertical="top"/>
    </xf>
    <xf numFmtId="49" fontId="10" fillId="0" borderId="42" xfId="1932" applyBorder="1" applyProtection="1">
      <alignment vertical="top"/>
    </xf>
    <xf numFmtId="49" fontId="10" fillId="0" borderId="43" xfId="1932" applyBorder="1" applyProtection="1">
      <alignment vertical="top"/>
    </xf>
    <xf numFmtId="0" fontId="24" fillId="0" borderId="44" xfId="1940" applyFont="1" applyFill="1" applyBorder="1" applyAlignment="1" applyProtection="1">
      <alignment horizontal="center" vertical="center" wrapText="1"/>
    </xf>
    <xf numFmtId="0" fontId="24" fillId="54" borderId="41" xfId="1940" applyFont="1" applyFill="1" applyBorder="1" applyAlignment="1" applyProtection="1">
      <alignment vertical="center" wrapText="1"/>
    </xf>
    <xf numFmtId="0" fontId="24" fillId="54" borderId="41" xfId="1940" applyFont="1" applyFill="1" applyBorder="1" applyAlignment="1" applyProtection="1">
      <alignment horizontal="center" vertical="center" wrapText="1"/>
    </xf>
    <xf numFmtId="0" fontId="10" fillId="54" borderId="41" xfId="0" applyNumberFormat="1" applyFont="1" applyFill="1" applyBorder="1" applyAlignment="1" applyProtection="1"/>
    <xf numFmtId="0" fontId="10" fillId="54" borderId="44" xfId="0" applyNumberFormat="1" applyFont="1" applyFill="1" applyBorder="1" applyAlignment="1" applyProtection="1"/>
    <xf numFmtId="0" fontId="10" fillId="54" borderId="39" xfId="1924" applyFont="1" applyFill="1" applyBorder="1" applyProtection="1"/>
    <xf numFmtId="0" fontId="10" fillId="54" borderId="45" xfId="1924" applyFont="1" applyFill="1" applyBorder="1" applyProtection="1"/>
    <xf numFmtId="0" fontId="10" fillId="54" borderId="44" xfId="1924" applyFont="1" applyFill="1" applyBorder="1" applyProtection="1"/>
    <xf numFmtId="0" fontId="10" fillId="54" borderId="40" xfId="1924" applyFont="1" applyFill="1" applyBorder="1" applyProtection="1"/>
    <xf numFmtId="0" fontId="10" fillId="54" borderId="41" xfId="1924" applyFont="1" applyFill="1" applyBorder="1" applyProtection="1"/>
    <xf numFmtId="0" fontId="10" fillId="54" borderId="46" xfId="1924" applyFont="1" applyFill="1" applyBorder="1" applyProtection="1"/>
    <xf numFmtId="0" fontId="10" fillId="54" borderId="42" xfId="1924" applyFont="1" applyFill="1" applyBorder="1" applyProtection="1"/>
    <xf numFmtId="0" fontId="10" fillId="54" borderId="43" xfId="1924" applyFont="1" applyFill="1" applyBorder="1" applyProtection="1"/>
    <xf numFmtId="49" fontId="67" fillId="0" borderId="0" xfId="1932" applyFont="1" applyAlignment="1" applyProtection="1">
      <alignment horizontal="right" vertical="top"/>
    </xf>
    <xf numFmtId="0" fontId="62" fillId="54" borderId="0" xfId="0" applyNumberFormat="1" applyFont="1" applyFill="1" applyBorder="1" applyAlignment="1" applyProtection="1">
      <alignment horizontal="center" vertical="center" wrapText="1"/>
    </xf>
    <xf numFmtId="49" fontId="15" fillId="2" borderId="47" xfId="0" applyFont="1" applyFill="1" applyBorder="1" applyAlignment="1" applyProtection="1">
      <alignment horizontal="center" vertical="center"/>
    </xf>
    <xf numFmtId="49" fontId="15" fillId="2" borderId="48" xfId="0" applyFont="1" applyFill="1" applyBorder="1" applyAlignment="1" applyProtection="1">
      <alignment horizontal="center" vertical="center"/>
    </xf>
    <xf numFmtId="49" fontId="68" fillId="0" borderId="49" xfId="0" applyFont="1" applyBorder="1" applyAlignment="1" applyProtection="1">
      <alignment horizontal="center" vertical="center"/>
    </xf>
    <xf numFmtId="49" fontId="69" fillId="0" borderId="0" xfId="0" applyFont="1" applyProtection="1">
      <alignment vertical="top"/>
    </xf>
    <xf numFmtId="0" fontId="2" fillId="0" borderId="0" xfId="1942" applyProtection="1"/>
    <xf numFmtId="0" fontId="87" fillId="0" borderId="0" xfId="1942" applyFont="1" applyProtection="1"/>
    <xf numFmtId="49" fontId="60" fillId="54" borderId="0" xfId="1948" applyNumberFormat="1" applyFont="1" applyFill="1" applyBorder="1" applyAlignment="1" applyProtection="1">
      <alignment vertical="center" wrapText="1"/>
    </xf>
    <xf numFmtId="0" fontId="59" fillId="54" borderId="0" xfId="1940" applyFont="1" applyFill="1" applyBorder="1" applyAlignment="1" applyProtection="1">
      <alignment vertical="center" wrapText="1"/>
    </xf>
    <xf numFmtId="49" fontId="59" fillId="51" borderId="50" xfId="1940" applyNumberFormat="1" applyFont="1" applyFill="1" applyBorder="1" applyAlignment="1" applyProtection="1">
      <alignment vertical="center" wrapText="1"/>
      <protection locked="0"/>
    </xf>
    <xf numFmtId="49" fontId="59" fillId="51" borderId="51" xfId="1940" applyNumberFormat="1" applyFont="1" applyFill="1" applyBorder="1" applyAlignment="1" applyProtection="1">
      <alignment vertical="center" wrapText="1"/>
      <protection locked="0"/>
    </xf>
    <xf numFmtId="0" fontId="10" fillId="0" borderId="0" xfId="1940" applyFont="1" applyProtection="1"/>
    <xf numFmtId="49" fontId="59" fillId="0" borderId="0" xfId="1939" applyFont="1" applyProtection="1">
      <alignment vertical="top"/>
    </xf>
    <xf numFmtId="0" fontId="59" fillId="54" borderId="39" xfId="1947" applyFont="1" applyFill="1" applyBorder="1" applyProtection="1"/>
    <xf numFmtId="0" fontId="59" fillId="54" borderId="0" xfId="1947" applyFont="1" applyFill="1" applyBorder="1" applyAlignment="1" applyProtection="1">
      <alignment vertical="center"/>
    </xf>
    <xf numFmtId="0" fontId="59" fillId="54" borderId="42" xfId="1947" applyFont="1" applyFill="1" applyBorder="1" applyProtection="1"/>
    <xf numFmtId="0" fontId="59" fillId="54" borderId="45" xfId="1947" applyFont="1" applyFill="1" applyBorder="1" applyProtection="1"/>
    <xf numFmtId="0" fontId="59" fillId="54" borderId="44" xfId="1947" applyFont="1" applyFill="1" applyBorder="1" applyProtection="1"/>
    <xf numFmtId="0" fontId="59" fillId="54" borderId="46" xfId="1947" applyFont="1" applyFill="1" applyBorder="1" applyProtection="1"/>
    <xf numFmtId="49" fontId="59" fillId="54" borderId="39" xfId="1939" applyFont="1" applyFill="1" applyBorder="1" applyProtection="1">
      <alignment vertical="top"/>
    </xf>
    <xf numFmtId="49" fontId="59" fillId="54" borderId="0" xfId="1939" applyFont="1" applyFill="1" applyBorder="1" applyProtection="1">
      <alignment vertical="top"/>
    </xf>
    <xf numFmtId="49" fontId="59" fillId="54" borderId="42" xfId="1939" applyFont="1" applyFill="1" applyBorder="1" applyProtection="1">
      <alignment vertical="top"/>
    </xf>
    <xf numFmtId="0" fontId="59" fillId="0" borderId="0" xfId="1923" applyFont="1" applyAlignment="1" applyProtection="1">
      <alignment wrapText="1"/>
    </xf>
    <xf numFmtId="0" fontId="59" fillId="54" borderId="39" xfId="1923" applyFont="1" applyFill="1" applyBorder="1" applyAlignment="1" applyProtection="1">
      <alignment wrapText="1"/>
    </xf>
    <xf numFmtId="0" fontId="59" fillId="54" borderId="0" xfId="1923" applyFont="1" applyFill="1" applyBorder="1" applyAlignment="1" applyProtection="1">
      <alignment wrapText="1"/>
    </xf>
    <xf numFmtId="0" fontId="59" fillId="54" borderId="0" xfId="1945" applyFont="1" applyFill="1" applyBorder="1" applyAlignment="1" applyProtection="1">
      <alignment wrapText="1"/>
    </xf>
    <xf numFmtId="0" fontId="59" fillId="54" borderId="42" xfId="1945" applyFont="1" applyFill="1" applyBorder="1" applyAlignment="1" applyProtection="1">
      <alignment wrapText="1"/>
    </xf>
    <xf numFmtId="0" fontId="59" fillId="0" borderId="0" xfId="1945" applyFont="1" applyAlignment="1" applyProtection="1">
      <alignment wrapText="1"/>
    </xf>
    <xf numFmtId="49" fontId="60" fillId="54" borderId="0" xfId="1937" applyFont="1" applyFill="1" applyBorder="1" applyAlignment="1" applyProtection="1">
      <alignment horizontal="left" vertical="center" indent="2"/>
    </xf>
    <xf numFmtId="0" fontId="60" fillId="54" borderId="0" xfId="1945" applyNumberFormat="1" applyFont="1" applyFill="1" applyBorder="1" applyAlignment="1" applyProtection="1">
      <alignment horizontal="right" vertical="center"/>
    </xf>
    <xf numFmtId="0" fontId="15" fillId="3" borderId="6" xfId="1940" applyFont="1" applyFill="1" applyBorder="1" applyAlignment="1" applyProtection="1">
      <alignment horizontal="center" vertical="center" wrapText="1"/>
    </xf>
    <xf numFmtId="49" fontId="20" fillId="56" borderId="0" xfId="0" applyFont="1" applyFill="1" applyAlignment="1" applyProtection="1">
      <alignment horizontal="center" vertical="center"/>
    </xf>
    <xf numFmtId="0" fontId="0" fillId="57" borderId="0" xfId="0" applyNumberFormat="1" applyFill="1" applyAlignment="1" applyProtection="1">
      <alignment horizontal="right"/>
    </xf>
    <xf numFmtId="49" fontId="20" fillId="56" borderId="0" xfId="0" applyFont="1" applyFill="1" applyAlignment="1" applyProtection="1">
      <alignment horizontal="center" vertical="top"/>
    </xf>
    <xf numFmtId="0" fontId="24" fillId="0" borderId="0" xfId="1940" applyFont="1" applyAlignment="1" applyProtection="1">
      <alignment vertical="center" wrapText="1"/>
    </xf>
    <xf numFmtId="49" fontId="10" fillId="0" borderId="0" xfId="1934" applyNumberFormat="1" applyFont="1" applyProtection="1">
      <alignment vertical="top"/>
    </xf>
    <xf numFmtId="0" fontId="23" fillId="54" borderId="44" xfId="1525" applyNumberFormat="1" applyFont="1" applyFill="1" applyBorder="1" applyAlignment="1" applyProtection="1">
      <alignment horizontal="left" wrapText="1"/>
    </xf>
    <xf numFmtId="0" fontId="15" fillId="54" borderId="0" xfId="0" applyNumberFormat="1" applyFont="1" applyFill="1" applyBorder="1" applyAlignment="1" applyProtection="1">
      <alignment horizontal="center" vertical="center" wrapText="1"/>
    </xf>
    <xf numFmtId="49" fontId="62" fillId="54" borderId="0" xfId="0" applyNumberFormat="1" applyFont="1" applyFill="1" applyBorder="1" applyAlignment="1" applyProtection="1">
      <alignment horizontal="center" vertical="center" wrapText="1"/>
    </xf>
    <xf numFmtId="49" fontId="10" fillId="54" borderId="15" xfId="1929" applyNumberFormat="1" applyFont="1" applyFill="1" applyBorder="1" applyAlignment="1" applyProtection="1">
      <alignment horizontal="center" vertical="center" wrapText="1"/>
    </xf>
    <xf numFmtId="0" fontId="10" fillId="54" borderId="15" xfId="1929" applyNumberFormat="1" applyFont="1" applyFill="1" applyBorder="1" applyAlignment="1" applyProtection="1">
      <alignment horizontal="left" vertical="center" wrapText="1" indent="1"/>
    </xf>
    <xf numFmtId="14" fontId="10" fillId="54" borderId="15" xfId="1940" applyNumberFormat="1" applyFont="1" applyFill="1" applyBorder="1" applyAlignment="1" applyProtection="1">
      <alignment horizontal="center" vertical="center" wrapText="1"/>
    </xf>
    <xf numFmtId="14" fontId="10" fillId="3" borderId="15" xfId="1940" applyNumberFormat="1" applyFont="1" applyFill="1" applyBorder="1" applyAlignment="1" applyProtection="1">
      <alignment horizontal="center" vertical="center" wrapText="1"/>
    </xf>
    <xf numFmtId="14" fontId="10" fillId="54" borderId="52" xfId="1940" applyNumberFormat="1" applyFont="1" applyFill="1" applyBorder="1" applyAlignment="1" applyProtection="1">
      <alignment horizontal="center" vertical="center" wrapText="1"/>
    </xf>
    <xf numFmtId="49" fontId="10" fillId="4" borderId="15" xfId="1929" applyNumberFormat="1" applyFont="1" applyFill="1" applyBorder="1" applyAlignment="1" applyProtection="1">
      <alignment horizontal="center" vertical="center" wrapText="1"/>
      <protection locked="0"/>
    </xf>
    <xf numFmtId="49" fontId="10" fillId="3" borderId="15" xfId="1929" applyNumberFormat="1" applyFont="1" applyFill="1" applyBorder="1" applyAlignment="1" applyProtection="1">
      <alignment horizontal="center" vertical="center" wrapText="1"/>
    </xf>
    <xf numFmtId="49" fontId="10" fillId="4" borderId="52" xfId="192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926" applyFont="1" applyFill="1" applyAlignment="1" applyProtection="1">
      <alignment vertical="center" wrapText="1"/>
    </xf>
    <xf numFmtId="0" fontId="0" fillId="0" borderId="0" xfId="1936" applyFont="1" applyAlignment="1" applyProtection="1">
      <alignment horizontal="left" vertical="center"/>
    </xf>
    <xf numFmtId="0" fontId="0" fillId="54" borderId="0" xfId="1870" applyNumberFormat="1" applyFont="1" applyFill="1" applyBorder="1" applyAlignment="1" applyProtection="1">
      <alignment wrapText="1"/>
    </xf>
    <xf numFmtId="0" fontId="0" fillId="0" borderId="0" xfId="1926" applyFont="1" applyAlignment="1" applyProtection="1">
      <alignment horizontal="right" vertical="center" wrapText="1"/>
    </xf>
    <xf numFmtId="0" fontId="0" fillId="0" borderId="0" xfId="1927" applyFont="1" applyFill="1" applyAlignment="1" applyProtection="1">
      <alignment vertical="center" wrapText="1"/>
    </xf>
    <xf numFmtId="49" fontId="0" fillId="0" borderId="0" xfId="0" applyFont="1" applyProtection="1">
      <alignment vertical="top"/>
    </xf>
    <xf numFmtId="49" fontId="0" fillId="0" borderId="41" xfId="0" applyFont="1" applyBorder="1" applyProtection="1">
      <alignment vertical="top"/>
    </xf>
    <xf numFmtId="0" fontId="15" fillId="54" borderId="0" xfId="1870" applyNumberFormat="1" applyFont="1" applyFill="1" applyBorder="1" applyAlignment="1" applyProtection="1">
      <alignment horizontal="center" wrapText="1"/>
    </xf>
    <xf numFmtId="0" fontId="15" fillId="54" borderId="44" xfId="1870" applyNumberFormat="1" applyFont="1" applyFill="1" applyBorder="1" applyAlignment="1" applyProtection="1">
      <alignment horizontal="center" wrapText="1"/>
    </xf>
    <xf numFmtId="49" fontId="0" fillId="0" borderId="0" xfId="1940" applyNumberFormat="1" applyFont="1" applyProtection="1"/>
    <xf numFmtId="0" fontId="18" fillId="0" borderId="0" xfId="1870" applyFont="1" applyProtection="1"/>
    <xf numFmtId="0" fontId="18" fillId="0" borderId="0" xfId="1871" applyFont="1" applyProtection="1"/>
    <xf numFmtId="0" fontId="10" fillId="54" borderId="53" xfId="1929" applyNumberFormat="1" applyFont="1" applyFill="1" applyBorder="1" applyAlignment="1" applyProtection="1">
      <alignment vertical="center"/>
    </xf>
    <xf numFmtId="0" fontId="15" fillId="3" borderId="6" xfId="1949" applyFont="1" applyFill="1" applyBorder="1" applyAlignment="1" applyProtection="1">
      <alignment horizontal="center" vertical="center" wrapText="1"/>
    </xf>
    <xf numFmtId="0" fontId="24" fillId="0" borderId="0" xfId="1940" applyFont="1" applyAlignment="1" applyProtection="1">
      <alignment horizontal="center" vertical="center" wrapText="1"/>
    </xf>
    <xf numFmtId="49" fontId="10" fillId="0" borderId="0" xfId="1940" applyNumberFormat="1" applyFont="1" applyAlignment="1" applyProtection="1">
      <alignment horizontal="center" vertical="center" wrapText="1"/>
    </xf>
    <xf numFmtId="0" fontId="0" fillId="0" borderId="0" xfId="1940" applyFont="1" applyAlignment="1" applyProtection="1">
      <alignment horizontal="center" vertical="center"/>
    </xf>
    <xf numFmtId="0" fontId="15" fillId="3" borderId="15" xfId="1940" applyFont="1" applyFill="1" applyBorder="1" applyAlignment="1" applyProtection="1">
      <alignment horizontal="center" vertical="center" wrapText="1"/>
    </xf>
    <xf numFmtId="0" fontId="0" fillId="0" borderId="15" xfId="1940" applyFont="1" applyBorder="1" applyAlignment="1" applyProtection="1">
      <alignment horizontal="center" vertical="center" wrapText="1"/>
    </xf>
    <xf numFmtId="0" fontId="24" fillId="0" borderId="15" xfId="1940" applyFont="1" applyBorder="1" applyAlignment="1" applyProtection="1">
      <alignment horizontal="center" vertical="center" wrapText="1"/>
    </xf>
    <xf numFmtId="0" fontId="24" fillId="0" borderId="15" xfId="1940" applyFont="1" applyBorder="1" applyProtection="1"/>
    <xf numFmtId="0" fontId="0" fillId="0" borderId="15" xfId="1940" applyFont="1" applyBorder="1" applyAlignment="1" applyProtection="1">
      <alignment horizontal="center" vertical="center"/>
    </xf>
    <xf numFmtId="0" fontId="25" fillId="0" borderId="15" xfId="1938" applyFont="1" applyBorder="1" applyAlignment="1" applyProtection="1">
      <alignment vertical="center" wrapText="1"/>
    </xf>
    <xf numFmtId="0" fontId="24" fillId="0" borderId="15" xfId="1940" applyFont="1" applyBorder="1" applyAlignment="1" applyProtection="1">
      <alignment horizontal="center" vertical="center"/>
    </xf>
    <xf numFmtId="0" fontId="0" fillId="0" borderId="15" xfId="1940" applyFont="1" applyBorder="1" applyAlignment="1" applyProtection="1">
      <alignment vertical="center"/>
    </xf>
    <xf numFmtId="0" fontId="25" fillId="0" borderId="54" xfId="1938" applyFont="1" applyBorder="1" applyAlignment="1" applyProtection="1">
      <alignment vertical="center" wrapText="1"/>
    </xf>
    <xf numFmtId="0" fontId="91" fillId="0" borderId="15" xfId="1938" applyFont="1" applyBorder="1" applyAlignment="1" applyProtection="1">
      <alignment vertical="center" wrapText="1"/>
    </xf>
    <xf numFmtId="49" fontId="0" fillId="33" borderId="0" xfId="0" applyFill="1" applyBorder="1" applyAlignment="1" applyProtection="1">
      <alignment vertical="center"/>
      <protection locked="0"/>
    </xf>
    <xf numFmtId="49" fontId="0" fillId="0" borderId="0" xfId="1934" applyFont="1" applyAlignment="1" applyProtection="1">
      <alignment vertical="top" wrapText="1"/>
    </xf>
    <xf numFmtId="49" fontId="10" fillId="0" borderId="43" xfId="1931" applyBorder="1" applyProtection="1">
      <alignment vertical="top"/>
    </xf>
    <xf numFmtId="49" fontId="10" fillId="0" borderId="41" xfId="1931" applyBorder="1" applyProtection="1">
      <alignment vertical="top"/>
    </xf>
    <xf numFmtId="49" fontId="10" fillId="0" borderId="40" xfId="1931" applyBorder="1" applyProtection="1">
      <alignment vertical="top"/>
    </xf>
    <xf numFmtId="49" fontId="10" fillId="0" borderId="42" xfId="1931" applyBorder="1" applyProtection="1">
      <alignment vertical="top"/>
    </xf>
    <xf numFmtId="49" fontId="10" fillId="0" borderId="39" xfId="1931" applyBorder="1" applyProtection="1">
      <alignment vertical="top"/>
    </xf>
    <xf numFmtId="49" fontId="10" fillId="0" borderId="46" xfId="1931" applyBorder="1" applyProtection="1">
      <alignment vertical="top"/>
    </xf>
    <xf numFmtId="49" fontId="10" fillId="0" borderId="44" xfId="1931" applyBorder="1" applyProtection="1">
      <alignment vertical="top"/>
    </xf>
    <xf numFmtId="49" fontId="10" fillId="0" borderId="45" xfId="1931" applyBorder="1" applyProtection="1">
      <alignment vertical="top"/>
    </xf>
    <xf numFmtId="49" fontId="10" fillId="54" borderId="55" xfId="1931" applyFill="1" applyBorder="1" applyProtection="1">
      <alignment vertical="top"/>
    </xf>
    <xf numFmtId="49" fontId="10" fillId="54" borderId="12" xfId="1931" applyFill="1" applyBorder="1" applyProtection="1">
      <alignment vertical="top"/>
    </xf>
    <xf numFmtId="49" fontId="10" fillId="54" borderId="56" xfId="1931" applyFill="1" applyBorder="1" applyProtection="1">
      <alignment vertical="top"/>
    </xf>
    <xf numFmtId="49" fontId="10" fillId="54" borderId="57" xfId="1931" applyFill="1" applyBorder="1" applyProtection="1">
      <alignment vertical="top"/>
    </xf>
    <xf numFmtId="49" fontId="10" fillId="54" borderId="21" xfId="1931" applyFill="1" applyBorder="1" applyProtection="1">
      <alignment vertical="top"/>
    </xf>
    <xf numFmtId="0" fontId="60" fillId="54" borderId="57" xfId="1946" applyNumberFormat="1" applyFont="1" applyFill="1" applyBorder="1" applyAlignment="1" applyProtection="1">
      <alignment horizontal="center" vertical="center" wrapText="1"/>
    </xf>
    <xf numFmtId="0" fontId="60" fillId="54" borderId="28" xfId="1946" applyNumberFormat="1" applyFont="1" applyFill="1" applyBorder="1" applyAlignment="1" applyProtection="1">
      <alignment horizontal="center" vertical="center" wrapText="1"/>
    </xf>
    <xf numFmtId="49" fontId="10" fillId="54" borderId="28" xfId="1931" applyFill="1" applyBorder="1" applyProtection="1">
      <alignment vertical="top"/>
    </xf>
    <xf numFmtId="49" fontId="10" fillId="54" borderId="27" xfId="1931" applyFill="1" applyBorder="1" applyProtection="1">
      <alignment vertical="top"/>
    </xf>
    <xf numFmtId="49" fontId="10" fillId="0" borderId="0" xfId="1934" applyFont="1" applyAlignment="1" applyProtection="1">
      <alignment vertical="center" wrapText="1"/>
    </xf>
    <xf numFmtId="0" fontId="15" fillId="30" borderId="38" xfId="1941" applyFont="1" applyFill="1" applyBorder="1" applyAlignment="1" applyProtection="1">
      <alignment horizontal="center" vertical="center" wrapText="1"/>
    </xf>
    <xf numFmtId="0" fontId="15" fillId="30" borderId="31" xfId="1941" applyFont="1" applyFill="1" applyBorder="1" applyAlignment="1" applyProtection="1">
      <alignment horizontal="center" vertical="center" wrapText="1"/>
    </xf>
    <xf numFmtId="49" fontId="20" fillId="0" borderId="0" xfId="1934" applyFont="1" applyAlignment="1" applyProtection="1">
      <alignment vertical="center"/>
    </xf>
    <xf numFmtId="49" fontId="15" fillId="54" borderId="58" xfId="1947" applyNumberFormat="1" applyFont="1" applyFill="1" applyBorder="1" applyAlignment="1" applyProtection="1">
      <alignment horizontal="center" vertical="center" wrapText="1"/>
    </xf>
    <xf numFmtId="0" fontId="10" fillId="54" borderId="59" xfId="1935" applyFont="1" applyFill="1" applyBorder="1" applyAlignment="1" applyProtection="1">
      <alignment horizontal="center" vertical="center" wrapText="1"/>
    </xf>
    <xf numFmtId="49" fontId="23" fillId="58" borderId="60" xfId="1525" applyNumberFormat="1" applyFont="1" applyFill="1" applyBorder="1" applyAlignment="1" applyProtection="1">
      <alignment horizontal="left" vertical="center" indent="1"/>
    </xf>
    <xf numFmtId="0" fontId="15" fillId="3" borderId="61" xfId="1940" applyFont="1" applyFill="1" applyBorder="1" applyAlignment="1" applyProtection="1">
      <alignment horizontal="center" vertical="center" wrapText="1"/>
    </xf>
    <xf numFmtId="0" fontId="0" fillId="0" borderId="0" xfId="1940" applyFont="1" applyAlignment="1" applyProtection="1">
      <alignment wrapText="1"/>
    </xf>
    <xf numFmtId="49" fontId="0" fillId="0" borderId="0" xfId="0" applyFont="1" applyBorder="1" applyProtection="1">
      <alignment vertical="top"/>
    </xf>
    <xf numFmtId="49" fontId="10" fillId="51" borderId="15" xfId="1940" applyNumberFormat="1" applyFont="1" applyFill="1" applyBorder="1" applyAlignment="1" applyProtection="1">
      <alignment horizontal="center" vertical="center" wrapText="1"/>
      <protection locked="0"/>
    </xf>
    <xf numFmtId="49" fontId="10" fillId="51" borderId="52" xfId="192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alignment vertical="top"/>
    </xf>
    <xf numFmtId="49" fontId="59" fillId="51" borderId="50" xfId="1940" applyNumberFormat="1" applyFont="1" applyFill="1" applyBorder="1" applyAlignment="1" applyProtection="1">
      <alignment horizontal="center" vertical="center" wrapText="1"/>
      <protection locked="0"/>
    </xf>
    <xf numFmtId="0" fontId="10" fillId="51" borderId="51" xfId="1935" applyFont="1" applyFill="1" applyBorder="1" applyAlignment="1" applyProtection="1">
      <alignment horizontal="center" vertical="center" wrapText="1"/>
      <protection locked="0"/>
    </xf>
    <xf numFmtId="0" fontId="10" fillId="3" borderId="61" xfId="1940" applyFont="1" applyFill="1" applyBorder="1" applyAlignment="1" applyProtection="1">
      <alignment horizontal="center" vertical="center" wrapText="1"/>
    </xf>
    <xf numFmtId="0" fontId="10" fillId="54" borderId="58" xfId="1940" applyFont="1" applyFill="1" applyBorder="1" applyAlignment="1" applyProtection="1">
      <alignment horizontal="center" vertical="center" wrapText="1"/>
    </xf>
    <xf numFmtId="0" fontId="10" fillId="54" borderId="62" xfId="1940" applyFont="1" applyFill="1" applyBorder="1" applyAlignment="1" applyProtection="1">
      <alignment horizontal="center" vertical="center" wrapText="1"/>
    </xf>
    <xf numFmtId="49" fontId="10" fillId="3" borderId="59" xfId="0" applyFont="1" applyFill="1" applyBorder="1" applyAlignment="1" applyProtection="1">
      <alignment horizontal="center" vertical="center"/>
    </xf>
    <xf numFmtId="49" fontId="10" fillId="51" borderId="62" xfId="0" applyFont="1" applyFill="1" applyBorder="1" applyAlignment="1" applyProtection="1">
      <alignment horizontal="center" vertical="center" wrapText="1"/>
      <protection locked="0"/>
    </xf>
    <xf numFmtId="49" fontId="147" fillId="0" borderId="0" xfId="0" applyFont="1" applyAlignment="1" applyProtection="1">
      <alignment horizontal="center" vertical="top"/>
    </xf>
    <xf numFmtId="49" fontId="0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10" fillId="51" borderId="15" xfId="1929" applyNumberFormat="1" applyFont="1" applyFill="1" applyBorder="1" applyAlignment="1" applyProtection="1">
      <alignment horizontal="left" vertical="center" wrapText="1" indent="1"/>
      <protection locked="0"/>
    </xf>
    <xf numFmtId="49" fontId="10" fillId="4" borderId="15" xfId="1940" applyNumberFormat="1" applyFont="1" applyFill="1" applyBorder="1" applyAlignment="1" applyProtection="1">
      <alignment horizontal="center" vertical="center" wrapText="1"/>
      <protection locked="0"/>
    </xf>
    <xf numFmtId="0" fontId="15" fillId="54" borderId="0" xfId="0" applyNumberFormat="1" applyFont="1" applyFill="1" applyBorder="1" applyAlignment="1" applyProtection="1">
      <alignment horizontal="center" wrapText="1"/>
    </xf>
    <xf numFmtId="0" fontId="145" fillId="0" borderId="0" xfId="0" applyNumberFormat="1" applyFont="1" applyFill="1" applyBorder="1" applyAlignment="1" applyProtection="1">
      <alignment horizontal="center" wrapText="1"/>
    </xf>
    <xf numFmtId="0" fontId="10" fillId="0" borderId="0" xfId="1926" applyFont="1" applyAlignment="1" applyProtection="1">
      <alignment vertical="center" wrapText="1"/>
    </xf>
    <xf numFmtId="2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18" fillId="59" borderId="6" xfId="1944" applyFont="1" applyFill="1" applyBorder="1" applyAlignment="1" applyProtection="1">
      <alignment horizontal="center"/>
    </xf>
    <xf numFmtId="0" fontId="23" fillId="59" borderId="6" xfId="1528" applyFont="1" applyFill="1" applyBorder="1" applyAlignment="1" applyProtection="1">
      <alignment horizontal="left" vertical="center" indent="1"/>
    </xf>
    <xf numFmtId="0" fontId="15" fillId="54" borderId="0" xfId="0" applyNumberFormat="1" applyFont="1" applyFill="1" applyBorder="1" applyAlignment="1" applyProtection="1"/>
    <xf numFmtId="0" fontId="15" fillId="54" borderId="0" xfId="0" applyNumberFormat="1" applyFont="1" applyFill="1" applyBorder="1" applyAlignment="1" applyProtection="1">
      <alignment vertical="center" wrapText="1"/>
    </xf>
    <xf numFmtId="49" fontId="10" fillId="54" borderId="0" xfId="0" applyNumberFormat="1" applyFont="1" applyFill="1" applyBorder="1" applyAlignment="1" applyProtection="1">
      <alignment horizontal="center" vertical="center"/>
    </xf>
    <xf numFmtId="0" fontId="10" fillId="54" borderId="0" xfId="0" applyNumberFormat="1" applyFont="1" applyFill="1" applyBorder="1" applyAlignment="1" applyProtection="1">
      <alignment vertical="center" wrapText="1"/>
    </xf>
    <xf numFmtId="0" fontId="10" fillId="54" borderId="0" xfId="0" applyNumberFormat="1" applyFont="1" applyFill="1" applyBorder="1" applyAlignment="1" applyProtection="1">
      <alignment horizontal="center" vertical="center" wrapText="1"/>
    </xf>
    <xf numFmtId="0" fontId="10" fillId="54" borderId="0" xfId="0" applyNumberFormat="1" applyFont="1" applyFill="1" applyBorder="1" applyAlignment="1" applyProtection="1">
      <alignment horizontal="center" vertical="center"/>
    </xf>
    <xf numFmtId="0" fontId="10" fillId="54" borderId="0" xfId="0" applyNumberFormat="1" applyFont="1" applyFill="1" applyBorder="1" applyAlignment="1" applyProtection="1">
      <alignment wrapText="1"/>
    </xf>
    <xf numFmtId="0" fontId="144" fillId="54" borderId="0" xfId="0" applyNumberFormat="1" applyFont="1" applyFill="1" applyBorder="1" applyAlignment="1" applyProtection="1">
      <alignment horizontal="center" wrapText="1"/>
    </xf>
    <xf numFmtId="0" fontId="15" fillId="54" borderId="44" xfId="0" applyNumberFormat="1" applyFont="1" applyFill="1" applyBorder="1" applyAlignment="1" applyProtection="1">
      <alignment horizontal="center" wrapText="1"/>
    </xf>
    <xf numFmtId="0" fontId="10" fillId="0" borderId="0" xfId="1928" applyFont="1" applyAlignment="1" applyProtection="1">
      <alignment horizontal="center" vertical="center" wrapText="1"/>
    </xf>
    <xf numFmtId="0" fontId="43" fillId="0" borderId="0" xfId="1928" applyFont="1" applyAlignment="1" applyProtection="1">
      <alignment horizontal="center" vertical="center" wrapText="1"/>
    </xf>
    <xf numFmtId="0" fontId="15" fillId="0" borderId="0" xfId="1928" applyFont="1" applyAlignment="1" applyProtection="1">
      <alignment horizontal="center" vertical="center" wrapText="1"/>
    </xf>
    <xf numFmtId="0" fontId="10" fillId="0" borderId="0" xfId="1928" applyFont="1" applyAlignment="1" applyProtection="1">
      <alignment horizontal="left" vertical="center" wrapText="1"/>
    </xf>
    <xf numFmtId="0" fontId="10" fillId="0" borderId="0" xfId="1926" applyFont="1" applyBorder="1" applyAlignment="1" applyProtection="1">
      <alignment vertical="center" wrapText="1"/>
    </xf>
    <xf numFmtId="0" fontId="145" fillId="0" borderId="44" xfId="0" applyNumberFormat="1" applyFont="1" applyFill="1" applyBorder="1" applyAlignment="1" applyProtection="1">
      <alignment horizontal="center" wrapText="1"/>
    </xf>
    <xf numFmtId="0" fontId="10" fillId="0" borderId="44" xfId="1926" applyFont="1" applyBorder="1" applyAlignment="1" applyProtection="1">
      <alignment vertical="center" wrapText="1"/>
    </xf>
    <xf numFmtId="0" fontId="15" fillId="54" borderId="47" xfId="0" applyNumberFormat="1" applyFont="1" applyFill="1" applyBorder="1" applyAlignment="1" applyProtection="1">
      <alignment horizontal="center" vertical="center" wrapText="1"/>
    </xf>
    <xf numFmtId="0" fontId="15" fillId="54" borderId="0" xfId="0" applyNumberFormat="1" applyFont="1" applyFill="1" applyBorder="1" applyAlignment="1" applyProtection="1">
      <alignment horizontal="right" vertical="center"/>
    </xf>
    <xf numFmtId="0" fontId="20" fillId="0" borderId="0" xfId="1925" applyNumberFormat="1" applyFont="1" applyFill="1" applyAlignment="1" applyProtection="1">
      <alignment horizontal="center" vertical="center" wrapText="1"/>
    </xf>
    <xf numFmtId="0" fontId="20" fillId="0" borderId="0" xfId="1926" applyFont="1" applyFill="1" applyAlignment="1" applyProtection="1">
      <alignment vertical="center" wrapText="1"/>
    </xf>
    <xf numFmtId="0" fontId="10" fillId="0" borderId="0" xfId="1926" applyFont="1" applyBorder="1" applyAlignment="1" applyProtection="1">
      <alignment horizontal="left" vertical="center" wrapText="1" indent="1"/>
    </xf>
    <xf numFmtId="49" fontId="15" fillId="4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5" xfId="1926" applyFont="1" applyBorder="1" applyAlignment="1" applyProtection="1">
      <alignment vertical="center" wrapText="1"/>
    </xf>
    <xf numFmtId="2" fontId="10" fillId="4" borderId="15" xfId="0" applyNumberFormat="1" applyFont="1" applyFill="1" applyBorder="1" applyAlignment="1" applyProtection="1">
      <alignment horizontal="center" vertical="center"/>
      <protection locked="0"/>
    </xf>
    <xf numFmtId="1" fontId="10" fillId="4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63" xfId="1926" applyFont="1" applyBorder="1" applyAlignment="1" applyProtection="1">
      <alignment vertical="center" wrapText="1"/>
    </xf>
    <xf numFmtId="0" fontId="10" fillId="54" borderId="64" xfId="0" applyNumberFormat="1" applyFont="1" applyFill="1" applyBorder="1" applyAlignment="1" applyProtection="1"/>
    <xf numFmtId="0" fontId="10" fillId="0" borderId="64" xfId="1926" applyFont="1" applyBorder="1" applyAlignment="1" applyProtection="1">
      <alignment vertical="center" wrapText="1"/>
    </xf>
    <xf numFmtId="0" fontId="10" fillId="0" borderId="65" xfId="1926" applyFont="1" applyBorder="1" applyAlignment="1" applyProtection="1">
      <alignment vertical="center" wrapText="1"/>
    </xf>
    <xf numFmtId="0" fontId="23" fillId="60" borderId="66" xfId="1525" applyFont="1" applyFill="1" applyBorder="1" applyAlignment="1" applyProtection="1">
      <alignment vertical="center"/>
    </xf>
    <xf numFmtId="0" fontId="18" fillId="60" borderId="66" xfId="1944" applyFont="1" applyFill="1" applyBorder="1" applyAlignment="1" applyProtection="1">
      <alignment horizontal="center"/>
    </xf>
    <xf numFmtId="0" fontId="18" fillId="60" borderId="67" xfId="1944" applyFont="1" applyFill="1" applyBorder="1" applyAlignment="1" applyProtection="1">
      <alignment horizontal="center"/>
    </xf>
    <xf numFmtId="0" fontId="23" fillId="60" borderId="68" xfId="1525" applyFont="1" applyFill="1" applyBorder="1" applyAlignment="1" applyProtection="1">
      <alignment vertical="center"/>
    </xf>
    <xf numFmtId="0" fontId="18" fillId="60" borderId="68" xfId="1944" applyFont="1" applyFill="1" applyBorder="1" applyAlignment="1" applyProtection="1">
      <alignment horizontal="center"/>
    </xf>
    <xf numFmtId="0" fontId="18" fillId="60" borderId="69" xfId="1944" applyFont="1" applyFill="1" applyBorder="1" applyAlignment="1" applyProtection="1">
      <alignment horizontal="center"/>
    </xf>
    <xf numFmtId="49" fontId="15" fillId="54" borderId="15" xfId="0" applyNumberFormat="1" applyFont="1" applyFill="1" applyBorder="1" applyAlignment="1" applyProtection="1">
      <alignment horizontal="center" vertical="center"/>
    </xf>
    <xf numFmtId="49" fontId="10" fillId="54" borderId="15" xfId="0" applyNumberFormat="1" applyFont="1" applyFill="1" applyBorder="1" applyAlignment="1" applyProtection="1">
      <alignment horizontal="center" vertical="center"/>
    </xf>
    <xf numFmtId="49" fontId="45" fillId="60" borderId="53" xfId="1944" applyNumberFormat="1" applyFont="1" applyFill="1" applyBorder="1" applyAlignment="1" applyProtection="1">
      <alignment horizontal="center"/>
    </xf>
    <xf numFmtId="49" fontId="10" fillId="0" borderId="15" xfId="0" applyNumberFormat="1" applyFont="1" applyFill="1" applyBorder="1" applyAlignment="1" applyProtection="1">
      <alignment horizontal="center" vertical="center"/>
    </xf>
    <xf numFmtId="49" fontId="45" fillId="60" borderId="70" xfId="1944" applyNumberFormat="1" applyFont="1" applyFill="1" applyBorder="1" applyAlignment="1" applyProtection="1">
      <alignment horizontal="center"/>
    </xf>
    <xf numFmtId="0" fontId="15" fillId="54" borderId="71" xfId="0" applyNumberFormat="1" applyFont="1" applyFill="1" applyBorder="1" applyAlignment="1" applyProtection="1">
      <alignment horizontal="center"/>
    </xf>
    <xf numFmtId="0" fontId="18" fillId="59" borderId="0" xfId="1944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49" fontId="10" fillId="0" borderId="15" xfId="0" applyFont="1" applyBorder="1" applyAlignment="1" applyProtection="1">
      <alignment horizontal="center" vertical="center" wrapText="1"/>
    </xf>
    <xf numFmtId="0" fontId="15" fillId="54" borderId="15" xfId="0" applyNumberFormat="1" applyFont="1" applyFill="1" applyBorder="1" applyAlignment="1" applyProtection="1">
      <alignment horizontal="center" vertical="center" wrapText="1"/>
    </xf>
    <xf numFmtId="0" fontId="15" fillId="54" borderId="48" xfId="0" applyNumberFormat="1" applyFont="1" applyFill="1" applyBorder="1" applyAlignment="1" applyProtection="1">
      <alignment horizontal="center" vertical="center" wrapText="1"/>
    </xf>
    <xf numFmtId="0" fontId="10" fillId="54" borderId="15" xfId="0" applyNumberFormat="1" applyFont="1" applyFill="1" applyBorder="1" applyAlignment="1" applyProtection="1">
      <alignment horizontal="center" vertical="center" wrapText="1"/>
    </xf>
    <xf numFmtId="0" fontId="10" fillId="3" borderId="52" xfId="1940" applyFont="1" applyFill="1" applyBorder="1" applyAlignment="1" applyProtection="1">
      <alignment horizontal="center" vertical="center" wrapText="1"/>
    </xf>
    <xf numFmtId="2" fontId="10" fillId="4" borderId="52" xfId="0" applyNumberFormat="1" applyFont="1" applyFill="1" applyBorder="1" applyAlignment="1" applyProtection="1">
      <alignment horizontal="center" vertical="center"/>
      <protection locked="0"/>
    </xf>
    <xf numFmtId="176" fontId="10" fillId="3" borderId="52" xfId="0" applyNumberFormat="1" applyFont="1" applyFill="1" applyBorder="1" applyAlignment="1" applyProtection="1">
      <alignment horizontal="center" vertical="center"/>
    </xf>
    <xf numFmtId="0" fontId="23" fillId="60" borderId="66" xfId="1525" applyFont="1" applyFill="1" applyBorder="1" applyAlignment="1" applyProtection="1">
      <alignment vertical="center" wrapText="1"/>
    </xf>
    <xf numFmtId="0" fontId="23" fillId="60" borderId="66" xfId="1528" applyFont="1" applyFill="1" applyBorder="1" applyAlignment="1" applyProtection="1">
      <alignment vertical="center" wrapText="1"/>
    </xf>
    <xf numFmtId="0" fontId="23" fillId="60" borderId="72" xfId="1528" applyFont="1" applyFill="1" applyBorder="1" applyAlignment="1" applyProtection="1">
      <alignment vertical="center" wrapText="1"/>
    </xf>
    <xf numFmtId="0" fontId="0" fillId="0" borderId="0" xfId="1928" applyFont="1" applyAlignment="1" applyProtection="1">
      <alignment horizontal="left" vertical="center" wrapText="1"/>
    </xf>
    <xf numFmtId="0" fontId="23" fillId="59" borderId="0" xfId="1525" applyFont="1" applyFill="1" applyBorder="1" applyAlignment="1" applyProtection="1">
      <alignment vertical="center"/>
    </xf>
    <xf numFmtId="0" fontId="18" fillId="59" borderId="0" xfId="1944" applyFont="1" applyFill="1" applyBorder="1" applyProtection="1"/>
    <xf numFmtId="4" fontId="15" fillId="3" borderId="15" xfId="0" applyNumberFormat="1" applyFont="1" applyFill="1" applyBorder="1" applyAlignment="1" applyProtection="1">
      <alignment horizontal="center" vertical="center"/>
    </xf>
    <xf numFmtId="49" fontId="0" fillId="0" borderId="15" xfId="0" applyBorder="1" applyAlignment="1" applyProtection="1">
      <alignment horizontal="center" vertical="center" wrapText="1"/>
    </xf>
    <xf numFmtId="0" fontId="0" fillId="54" borderId="0" xfId="0" applyNumberFormat="1" applyFill="1" applyBorder="1" applyAlignment="1" applyProtection="1">
      <alignment vertical="center"/>
    </xf>
    <xf numFmtId="0" fontId="15" fillId="54" borderId="0" xfId="0" applyNumberFormat="1" applyFont="1" applyFill="1" applyBorder="1" applyAlignment="1" applyProtection="1">
      <alignment horizontal="right" vertical="center" wrapText="1"/>
    </xf>
    <xf numFmtId="49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2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54" borderId="15" xfId="0" applyNumberFormat="1" applyFont="1" applyFill="1" applyBorder="1" applyAlignment="1" applyProtection="1">
      <alignment horizontal="center" vertical="center" wrapText="1"/>
    </xf>
    <xf numFmtId="4" fontId="15" fillId="3" borderId="54" xfId="0" applyNumberFormat="1" applyFont="1" applyFill="1" applyBorder="1" applyAlignment="1" applyProtection="1">
      <alignment horizontal="center" vertical="center"/>
    </xf>
    <xf numFmtId="4" fontId="10" fillId="54" borderId="15" xfId="0" applyNumberFormat="1" applyFont="1" applyFill="1" applyBorder="1" applyAlignment="1" applyProtection="1">
      <alignment vertical="center"/>
    </xf>
    <xf numFmtId="0" fontId="18" fillId="59" borderId="44" xfId="1944" applyFont="1" applyFill="1" applyBorder="1" applyAlignment="1" applyProtection="1"/>
    <xf numFmtId="9" fontId="15" fillId="54" borderId="73" xfId="0" applyNumberFormat="1" applyFont="1" applyFill="1" applyBorder="1" applyAlignment="1" applyProtection="1">
      <alignment horizontal="center" vertical="center" wrapText="1"/>
    </xf>
    <xf numFmtId="4" fontId="10" fillId="54" borderId="52" xfId="0" applyNumberFormat="1" applyFont="1" applyFill="1" applyBorder="1" applyAlignment="1" applyProtection="1">
      <alignment vertical="center"/>
    </xf>
    <xf numFmtId="4" fontId="15" fillId="3" borderId="74" xfId="0" applyNumberFormat="1" applyFont="1" applyFill="1" applyBorder="1" applyAlignment="1" applyProtection="1">
      <alignment horizontal="center" vertical="center"/>
    </xf>
    <xf numFmtId="9" fontId="15" fillId="54" borderId="52" xfId="0" applyNumberFormat="1" applyFont="1" applyFill="1" applyBorder="1" applyAlignment="1" applyProtection="1">
      <alignment horizontal="center" vertical="center" wrapText="1"/>
    </xf>
    <xf numFmtId="0" fontId="18" fillId="59" borderId="46" xfId="1944" applyFont="1" applyFill="1" applyBorder="1" applyAlignment="1" applyProtection="1"/>
    <xf numFmtId="0" fontId="18" fillId="59" borderId="42" xfId="1944" applyFont="1" applyFill="1" applyBorder="1" applyProtection="1"/>
    <xf numFmtId="4" fontId="15" fillId="3" borderId="52" xfId="0" applyNumberFormat="1" applyFont="1" applyFill="1" applyBorder="1" applyAlignment="1" applyProtection="1">
      <alignment horizontal="center" vertical="center"/>
    </xf>
    <xf numFmtId="0" fontId="0" fillId="0" borderId="47" xfId="0" applyNumberFormat="1" applyFill="1" applyBorder="1" applyAlignment="1" applyProtection="1">
      <alignment horizontal="center" vertical="center" wrapText="1"/>
    </xf>
    <xf numFmtId="0" fontId="62" fillId="54" borderId="0" xfId="1929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10" fillId="0" borderId="0" xfId="1929" applyNumberFormat="1" applyFont="1" applyBorder="1" applyAlignment="1" applyProtection="1">
      <alignment horizontal="right" vertical="top" wrapText="1"/>
    </xf>
    <xf numFmtId="0" fontId="10" fillId="0" borderId="0" xfId="1929" applyNumberFormat="1" applyFont="1" applyBorder="1" applyAlignment="1" applyProtection="1">
      <alignment vertical="top"/>
    </xf>
    <xf numFmtId="0" fontId="10" fillId="0" borderId="0" xfId="1929" applyNumberFormat="1" applyFont="1" applyBorder="1" applyAlignment="1" applyProtection="1">
      <alignment vertical="top" wrapText="1"/>
    </xf>
    <xf numFmtId="49" fontId="0" fillId="0" borderId="41" xfId="0" applyBorder="1" applyProtection="1">
      <alignment vertical="top"/>
    </xf>
    <xf numFmtId="0" fontId="10" fillId="54" borderId="54" xfId="1929" applyNumberFormat="1" applyFont="1" applyFill="1" applyBorder="1" applyAlignment="1" applyProtection="1">
      <alignment horizontal="center" vertical="center" wrapText="1"/>
    </xf>
    <xf numFmtId="0" fontId="10" fillId="59" borderId="53" xfId="1929" applyNumberFormat="1" applyFont="1" applyFill="1" applyBorder="1" applyAlignment="1" applyProtection="1">
      <alignment horizontal="center" wrapText="1"/>
    </xf>
    <xf numFmtId="0" fontId="23" fillId="59" borderId="66" xfId="1528" applyFont="1" applyFill="1" applyBorder="1" applyAlignment="1" applyProtection="1">
      <alignment horizontal="left" vertical="center" wrapText="1" indent="1"/>
    </xf>
    <xf numFmtId="0" fontId="10" fillId="59" borderId="72" xfId="1929" applyNumberFormat="1" applyFont="1" applyFill="1" applyBorder="1" applyAlignment="1" applyProtection="1">
      <alignment wrapText="1"/>
    </xf>
    <xf numFmtId="0" fontId="10" fillId="54" borderId="45" xfId="1929" applyNumberFormat="1" applyFont="1" applyFill="1" applyBorder="1" applyAlignment="1" applyProtection="1">
      <alignment vertical="center"/>
    </xf>
    <xf numFmtId="0" fontId="10" fillId="54" borderId="75" xfId="1929" applyNumberFormat="1" applyFont="1" applyFill="1" applyBorder="1" applyAlignment="1" applyProtection="1">
      <alignment vertical="center"/>
    </xf>
    <xf numFmtId="0" fontId="10" fillId="54" borderId="0" xfId="1929" applyNumberFormat="1" applyFont="1" applyFill="1" applyBorder="1" applyAlignment="1" applyProtection="1"/>
    <xf numFmtId="49" fontId="10" fillId="54" borderId="47" xfId="1929" applyNumberFormat="1" applyFont="1" applyFill="1" applyBorder="1" applyAlignment="1" applyProtection="1">
      <alignment horizontal="center" vertical="center" wrapText="1"/>
    </xf>
    <xf numFmtId="0" fontId="10" fillId="54" borderId="47" xfId="1929" applyNumberFormat="1" applyFont="1" applyFill="1" applyBorder="1" applyAlignment="1" applyProtection="1">
      <alignment horizontal="left" vertical="center" wrapText="1" indent="1"/>
    </xf>
    <xf numFmtId="49" fontId="10" fillId="0" borderId="0" xfId="0" applyFont="1" applyFill="1" applyBorder="1" applyAlignment="1" applyProtection="1">
      <alignment vertical="center"/>
    </xf>
    <xf numFmtId="49" fontId="15" fillId="51" borderId="15" xfId="0" applyNumberFormat="1" applyFont="1" applyFill="1" applyBorder="1" applyAlignment="1" applyProtection="1">
      <alignment horizontal="center" vertical="center" wrapText="1" shrinkToFit="1"/>
      <protection locked="0"/>
    </xf>
    <xf numFmtId="2" fontId="15" fillId="51" borderId="15" xfId="0" applyNumberFormat="1" applyFont="1" applyFill="1" applyBorder="1" applyAlignment="1" applyProtection="1">
      <alignment horizontal="center" vertical="center"/>
      <protection locked="0"/>
    </xf>
    <xf numFmtId="2" fontId="10" fillId="51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66" xfId="0" applyNumberFormat="1" applyBorder="1" applyAlignment="1" applyProtection="1"/>
    <xf numFmtId="0" fontId="0" fillId="0" borderId="72" xfId="0" applyNumberFormat="1" applyBorder="1" applyAlignment="1" applyProtection="1"/>
    <xf numFmtId="0" fontId="0" fillId="0" borderId="44" xfId="0" applyNumberFormat="1" applyBorder="1" applyAlignment="1" applyProtection="1"/>
    <xf numFmtId="0" fontId="0" fillId="0" borderId="46" xfId="0" applyNumberFormat="1" applyBorder="1" applyAlignment="1" applyProtection="1"/>
    <xf numFmtId="0" fontId="0" fillId="0" borderId="76" xfId="0" applyNumberFormat="1" applyBorder="1" applyAlignment="1" applyProtection="1"/>
    <xf numFmtId="0" fontId="0" fillId="0" borderId="77" xfId="0" applyNumberFormat="1" applyBorder="1" applyAlignment="1" applyProtection="1"/>
    <xf numFmtId="0" fontId="10" fillId="54" borderId="75" xfId="1940" applyFont="1" applyFill="1" applyBorder="1" applyAlignment="1" applyProtection="1">
      <alignment horizontal="center" vertical="center" wrapText="1"/>
    </xf>
    <xf numFmtId="49" fontId="10" fillId="54" borderId="76" xfId="1929" applyNumberFormat="1" applyFont="1" applyFill="1" applyBorder="1" applyAlignment="1" applyProtection="1">
      <alignment vertical="center" wrapText="1"/>
    </xf>
    <xf numFmtId="49" fontId="10" fillId="54" borderId="77" xfId="1929" applyNumberFormat="1" applyFont="1" applyFill="1" applyBorder="1" applyAlignment="1" applyProtection="1">
      <alignment vertical="center" wrapText="1"/>
    </xf>
    <xf numFmtId="0" fontId="146" fillId="0" borderId="66" xfId="0" applyNumberFormat="1" applyFont="1" applyBorder="1" applyAlignment="1" applyProtection="1"/>
    <xf numFmtId="0" fontId="146" fillId="0" borderId="72" xfId="0" applyNumberFormat="1" applyFont="1" applyBorder="1" applyAlignment="1" applyProtection="1"/>
    <xf numFmtId="0" fontId="25" fillId="0" borderId="0" xfId="1938" applyFont="1" applyAlignment="1" applyProtection="1">
      <alignment wrapText="1"/>
    </xf>
    <xf numFmtId="0" fontId="25" fillId="0" borderId="0" xfId="1938" applyAlignment="1" applyProtection="1">
      <alignment wrapText="1"/>
    </xf>
    <xf numFmtId="0" fontId="15" fillId="51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4" borderId="48" xfId="0" applyNumberFormat="1" applyFill="1" applyBorder="1" applyAlignment="1" applyProtection="1">
      <alignment horizontal="center" vertical="center" wrapText="1"/>
      <protection locked="0"/>
    </xf>
    <xf numFmtId="49" fontId="0" fillId="54" borderId="47" xfId="0" applyNumberFormat="1" applyFill="1" applyBorder="1" applyAlignment="1" applyProtection="1">
      <alignment horizontal="center" vertical="center"/>
    </xf>
    <xf numFmtId="0" fontId="15" fillId="54" borderId="53" xfId="0" applyNumberFormat="1" applyFont="1" applyFill="1" applyBorder="1" applyAlignment="1" applyProtection="1">
      <alignment horizontal="left" vertical="center" wrapText="1" indent="1"/>
    </xf>
    <xf numFmtId="49" fontId="0" fillId="0" borderId="66" xfId="0" applyFont="1" applyBorder="1" applyProtection="1">
      <alignment vertical="top"/>
    </xf>
    <xf numFmtId="0" fontId="15" fillId="54" borderId="66" xfId="0" applyNumberFormat="1" applyFont="1" applyFill="1" applyBorder="1" applyAlignment="1" applyProtection="1">
      <alignment horizontal="left" vertical="center" wrapText="1" indent="1"/>
    </xf>
    <xf numFmtId="4" fontId="10" fillId="54" borderId="66" xfId="0" applyNumberFormat="1" applyFont="1" applyFill="1" applyBorder="1" applyAlignment="1" applyProtection="1">
      <alignment vertical="center"/>
    </xf>
    <xf numFmtId="4" fontId="10" fillId="54" borderId="67" xfId="0" applyNumberFormat="1" applyFont="1" applyFill="1" applyBorder="1" applyAlignment="1" applyProtection="1">
      <alignment vertical="center"/>
    </xf>
    <xf numFmtId="4" fontId="15" fillId="3" borderId="72" xfId="0" applyNumberFormat="1" applyFont="1" applyFill="1" applyBorder="1" applyAlignment="1" applyProtection="1">
      <alignment horizontal="center" vertical="center"/>
    </xf>
    <xf numFmtId="0" fontId="18" fillId="59" borderId="0" xfId="1944" applyFont="1" applyFill="1" applyBorder="1" applyAlignment="1" applyProtection="1"/>
    <xf numFmtId="0" fontId="15" fillId="54" borderId="44" xfId="0" applyNumberFormat="1" applyFont="1" applyFill="1" applyBorder="1" applyAlignment="1" applyProtection="1">
      <alignment horizontal="left" vertical="center" wrapText="1" indent="1"/>
    </xf>
    <xf numFmtId="49" fontId="0" fillId="0" borderId="44" xfId="0" applyFont="1" applyBorder="1" applyProtection="1">
      <alignment vertical="top"/>
    </xf>
    <xf numFmtId="9" fontId="15" fillId="54" borderId="72" xfId="0" applyNumberFormat="1" applyFont="1" applyFill="1" applyBorder="1" applyAlignment="1" applyProtection="1">
      <alignment horizontal="center" vertical="center" wrapText="1"/>
    </xf>
    <xf numFmtId="4" fontId="10" fillId="54" borderId="44" xfId="0" applyNumberFormat="1" applyFont="1" applyFill="1" applyBorder="1" applyAlignment="1" applyProtection="1">
      <alignment vertical="center"/>
    </xf>
    <xf numFmtId="49" fontId="10" fillId="60" borderId="53" xfId="0" applyNumberFormat="1" applyFont="1" applyFill="1" applyBorder="1" applyAlignment="1" applyProtection="1">
      <alignment horizontal="center" vertical="center"/>
    </xf>
    <xf numFmtId="0" fontId="10" fillId="51" borderId="51" xfId="1935" applyNumberFormat="1" applyFont="1" applyFill="1" applyBorder="1" applyAlignment="1" applyProtection="1">
      <alignment horizontal="center" vertical="center" wrapText="1"/>
      <protection locked="0"/>
    </xf>
    <xf numFmtId="49" fontId="0" fillId="4" borderId="52" xfId="0" applyNumberFormat="1" applyFill="1" applyBorder="1" applyAlignment="1" applyProtection="1">
      <alignment horizontal="center" vertical="center" wrapText="1"/>
      <protection locked="0"/>
    </xf>
    <xf numFmtId="0" fontId="10" fillId="54" borderId="67" xfId="0" applyNumberFormat="1" applyFont="1" applyFill="1" applyBorder="1" applyAlignment="1" applyProtection="1">
      <alignment horizontal="center" vertical="center" wrapText="1"/>
    </xf>
    <xf numFmtId="49" fontId="0" fillId="54" borderId="53" xfId="0" applyNumberFormat="1" applyFill="1" applyBorder="1" applyAlignment="1" applyProtection="1">
      <alignment horizontal="center" vertical="center"/>
    </xf>
    <xf numFmtId="0" fontId="15" fillId="3" borderId="78" xfId="1940" applyFont="1" applyFill="1" applyBorder="1" applyAlignment="1" applyProtection="1">
      <alignment horizontal="center" vertical="center" wrapText="1"/>
    </xf>
    <xf numFmtId="3" fontId="10" fillId="4" borderId="52" xfId="0" applyNumberFormat="1" applyFont="1" applyFill="1" applyBorder="1" applyAlignment="1" applyProtection="1">
      <alignment horizontal="center" vertical="center"/>
      <protection locked="0"/>
    </xf>
    <xf numFmtId="176" fontId="10" fillId="4" borderId="52" xfId="0" applyNumberFormat="1" applyFont="1" applyFill="1" applyBorder="1" applyAlignment="1" applyProtection="1">
      <alignment horizontal="center" vertical="center"/>
      <protection locked="0"/>
    </xf>
    <xf numFmtId="49" fontId="10" fillId="4" borderId="52" xfId="0" applyNumberFormat="1" applyFont="1" applyFill="1" applyBorder="1" applyAlignment="1" applyProtection="1">
      <alignment horizontal="center" vertical="center"/>
      <protection locked="0"/>
    </xf>
    <xf numFmtId="0" fontId="10" fillId="51" borderId="15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52" xfId="0" applyNumberFormat="1" applyFont="1" applyFill="1" applyBorder="1" applyAlignment="1" applyProtection="1">
      <alignment horizontal="center" vertical="center"/>
      <protection locked="0"/>
    </xf>
    <xf numFmtId="49" fontId="10" fillId="54" borderId="15" xfId="0" applyFont="1" applyFill="1" applyBorder="1" applyAlignment="1" applyProtection="1">
      <alignment horizontal="center" vertical="center" wrapText="1"/>
    </xf>
    <xf numFmtId="4" fontId="10" fillId="3" borderId="52" xfId="0" applyNumberFormat="1" applyFont="1" applyFill="1" applyBorder="1" applyAlignment="1" applyProtection="1">
      <alignment horizontal="center" vertical="center"/>
    </xf>
    <xf numFmtId="49" fontId="10" fillId="54" borderId="15" xfId="0" applyFont="1" applyFill="1" applyBorder="1" applyAlignment="1" applyProtection="1">
      <alignment vertical="center" wrapText="1"/>
    </xf>
    <xf numFmtId="0" fontId="0" fillId="0" borderId="0" xfId="1940" applyFont="1" applyAlignment="1" applyProtection="1">
      <alignment vertical="center"/>
    </xf>
    <xf numFmtId="0" fontId="24" fillId="0" borderId="0" xfId="1940" applyFont="1" applyAlignment="1" applyProtection="1">
      <alignment vertical="center"/>
    </xf>
    <xf numFmtId="0" fontId="10" fillId="0" borderId="0" xfId="1935" applyFont="1" applyAlignment="1" applyProtection="1">
      <alignment vertical="center" wrapText="1"/>
    </xf>
    <xf numFmtId="0" fontId="20" fillId="54" borderId="0" xfId="1947" applyNumberFormat="1" applyFont="1" applyFill="1" applyBorder="1" applyAlignment="1" applyProtection="1">
      <alignment horizontal="center" vertical="center" wrapText="1"/>
    </xf>
    <xf numFmtId="49" fontId="15" fillId="54" borderId="0" xfId="1947" applyNumberFormat="1" applyFont="1" applyFill="1" applyBorder="1" applyAlignment="1" applyProtection="1">
      <alignment horizontal="center" vertical="center" wrapText="1"/>
    </xf>
    <xf numFmtId="0" fontId="10" fillId="0" borderId="0" xfId="1935" applyFont="1" applyFill="1" applyAlignment="1" applyProtection="1">
      <alignment vertical="center" wrapText="1"/>
    </xf>
    <xf numFmtId="0" fontId="20" fillId="0" borderId="0" xfId="1935" applyFont="1" applyFill="1" applyAlignment="1" applyProtection="1">
      <alignment vertical="center" wrapText="1"/>
    </xf>
    <xf numFmtId="0" fontId="20" fillId="0" borderId="0" xfId="1935" applyFont="1" applyFill="1" applyAlignment="1" applyProtection="1">
      <alignment horizontal="left" vertical="center" wrapText="1"/>
    </xf>
    <xf numFmtId="49" fontId="10" fillId="0" borderId="0" xfId="0" applyFont="1" applyFill="1" applyBorder="1" applyAlignment="1" applyProtection="1">
      <alignment vertical="top"/>
    </xf>
    <xf numFmtId="49" fontId="10" fillId="33" borderId="0" xfId="0" applyFont="1" applyFill="1" applyBorder="1" applyAlignment="1" applyProtection="1">
      <alignment vertical="top"/>
    </xf>
    <xf numFmtId="49" fontId="20" fillId="0" borderId="0" xfId="1947" applyNumberFormat="1" applyFont="1" applyAlignment="1" applyProtection="1">
      <alignment horizontal="center" vertical="center" wrapText="1"/>
    </xf>
    <xf numFmtId="49" fontId="20" fillId="0" borderId="0" xfId="1947" applyNumberFormat="1" applyFont="1" applyAlignment="1" applyProtection="1">
      <alignment horizontal="center" vertical="center"/>
    </xf>
    <xf numFmtId="49" fontId="10" fillId="0" borderId="0" xfId="0" applyFo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49" fontId="10" fillId="33" borderId="0" xfId="0" applyFont="1" applyFill="1" applyBorder="1" applyAlignment="1" applyProtection="1">
      <alignment vertical="top"/>
      <protection locked="0"/>
    </xf>
    <xf numFmtId="0" fontId="20" fillId="33" borderId="0" xfId="0" applyNumberFormat="1" applyFont="1" applyFill="1" applyBorder="1" applyAlignment="1" applyProtection="1">
      <alignment vertical="top"/>
      <protection locked="0"/>
    </xf>
    <xf numFmtId="2" fontId="15" fillId="3" borderId="6" xfId="0" applyNumberFormat="1" applyFont="1" applyFill="1" applyBorder="1" applyAlignment="1" applyProtection="1">
      <alignment horizontal="center" vertical="center"/>
    </xf>
    <xf numFmtId="0" fontId="20" fillId="0" borderId="0" xfId="1935" applyFont="1" applyAlignment="1" applyProtection="1">
      <alignment vertical="center" wrapText="1"/>
    </xf>
    <xf numFmtId="49" fontId="20" fillId="0" borderId="0" xfId="0" applyFont="1" applyFill="1" applyBorder="1" applyAlignment="1" applyProtection="1">
      <alignment vertical="top"/>
    </xf>
    <xf numFmtId="49" fontId="20" fillId="33" borderId="0" xfId="0" applyFont="1" applyFill="1" applyBorder="1" applyAlignment="1" applyProtection="1">
      <alignment vertical="top"/>
      <protection locked="0"/>
    </xf>
    <xf numFmtId="49" fontId="10" fillId="0" borderId="0" xfId="1931" applyFont="1" applyAlignment="1" applyProtection="1">
      <alignment horizontal="center" vertical="center"/>
    </xf>
    <xf numFmtId="49" fontId="10" fillId="0" borderId="0" xfId="1931" applyProtection="1">
      <alignment vertical="top"/>
    </xf>
    <xf numFmtId="49" fontId="10" fillId="0" borderId="0" xfId="1931" applyBorder="1" applyProtection="1">
      <alignment vertical="top"/>
    </xf>
    <xf numFmtId="49" fontId="10" fillId="54" borderId="0" xfId="1931" applyFill="1" applyBorder="1" applyProtection="1">
      <alignment vertical="top"/>
    </xf>
    <xf numFmtId="49" fontId="20" fillId="0" borderId="0" xfId="1934" applyFont="1" applyAlignment="1" applyProtection="1">
      <alignment horizontal="center" vertical="center" wrapText="1"/>
    </xf>
    <xf numFmtId="49" fontId="10" fillId="0" borderId="0" xfId="1934" applyFont="1" applyAlignment="1" applyProtection="1">
      <alignment horizontal="left" vertical="center" wrapText="1"/>
    </xf>
    <xf numFmtId="0" fontId="20" fillId="0" borderId="79" xfId="1935" applyFont="1" applyBorder="1" applyAlignment="1" applyProtection="1">
      <alignment vertical="center" wrapText="1"/>
    </xf>
    <xf numFmtId="0" fontId="20" fillId="0" borderId="17" xfId="1935" applyFont="1" applyBorder="1" applyAlignment="1" applyProtection="1">
      <alignment vertical="center" wrapText="1"/>
    </xf>
    <xf numFmtId="0" fontId="24" fillId="54" borderId="80" xfId="1940" applyFont="1" applyFill="1" applyBorder="1" applyAlignment="1" applyProtection="1">
      <alignment vertical="center" wrapText="1"/>
    </xf>
    <xf numFmtId="0" fontId="24" fillId="54" borderId="21" xfId="1940" applyFont="1" applyFill="1" applyBorder="1" applyAlignment="1" applyProtection="1">
      <alignment vertical="center" wrapText="1"/>
    </xf>
    <xf numFmtId="0" fontId="20" fillId="54" borderId="21" xfId="1947" applyNumberFormat="1" applyFont="1" applyFill="1" applyBorder="1" applyAlignment="1" applyProtection="1">
      <alignment horizontal="center" vertical="center" wrapText="1"/>
    </xf>
    <xf numFmtId="0" fontId="43" fillId="0" borderId="17" xfId="1935" applyFont="1" applyBorder="1" applyAlignment="1" applyProtection="1">
      <alignment vertical="center" wrapText="1"/>
    </xf>
    <xf numFmtId="0" fontId="24" fillId="0" borderId="21" xfId="1935" applyFont="1" applyBorder="1" applyAlignment="1" applyProtection="1">
      <alignment vertical="center" wrapText="1"/>
    </xf>
    <xf numFmtId="0" fontId="24" fillId="0" borderId="17" xfId="1935" applyFont="1" applyBorder="1" applyAlignment="1" applyProtection="1">
      <alignment vertical="center" wrapText="1"/>
    </xf>
    <xf numFmtId="0" fontId="24" fillId="54" borderId="81" xfId="1940" applyFont="1" applyFill="1" applyBorder="1" applyAlignment="1" applyProtection="1">
      <alignment vertical="center" wrapText="1"/>
    </xf>
    <xf numFmtId="0" fontId="24" fillId="0" borderId="82" xfId="1935" applyFont="1" applyBorder="1" applyAlignment="1" applyProtection="1">
      <alignment vertical="center" wrapText="1"/>
    </xf>
    <xf numFmtId="0" fontId="24" fillId="0" borderId="83" xfId="1935" applyFont="1" applyBorder="1" applyAlignment="1" applyProtection="1">
      <alignment vertical="center" wrapText="1"/>
    </xf>
    <xf numFmtId="0" fontId="24" fillId="0" borderId="84" xfId="1935" applyFont="1" applyBorder="1" applyAlignment="1" applyProtection="1">
      <alignment vertical="center" wrapText="1"/>
    </xf>
    <xf numFmtId="0" fontId="24" fillId="0" borderId="57" xfId="1935" applyFont="1" applyBorder="1" applyAlignment="1" applyProtection="1">
      <alignment vertical="center" wrapText="1"/>
    </xf>
    <xf numFmtId="0" fontId="24" fillId="54" borderId="57" xfId="1947" applyNumberFormat="1" applyFont="1" applyFill="1" applyBorder="1" applyAlignment="1" applyProtection="1">
      <alignment horizontal="center" vertical="center" wrapText="1"/>
    </xf>
    <xf numFmtId="0" fontId="63" fillId="54" borderId="57" xfId="1947" applyNumberFormat="1" applyFont="1" applyFill="1" applyBorder="1" applyAlignment="1" applyProtection="1">
      <alignment horizontal="center" vertical="top" wrapText="1"/>
    </xf>
    <xf numFmtId="0" fontId="66" fillId="0" borderId="84" xfId="1935" applyFont="1" applyBorder="1" applyAlignment="1" applyProtection="1">
      <alignment vertical="center" wrapText="1"/>
    </xf>
    <xf numFmtId="0" fontId="24" fillId="54" borderId="57" xfId="1935" applyFont="1" applyFill="1" applyBorder="1" applyAlignment="1" applyProtection="1">
      <alignment vertical="center" wrapText="1"/>
    </xf>
    <xf numFmtId="0" fontId="24" fillId="0" borderId="84" xfId="1935" applyFont="1" applyFill="1" applyBorder="1" applyAlignment="1" applyProtection="1">
      <alignment vertical="center" wrapText="1"/>
    </xf>
    <xf numFmtId="0" fontId="10" fillId="0" borderId="57" xfId="1935" applyFont="1" applyBorder="1" applyAlignment="1" applyProtection="1">
      <alignment vertical="center" wrapText="1"/>
    </xf>
    <xf numFmtId="0" fontId="10" fillId="55" borderId="84" xfId="1935" applyFont="1" applyFill="1" applyBorder="1" applyAlignment="1" applyProtection="1">
      <alignment vertical="center" wrapText="1"/>
    </xf>
    <xf numFmtId="0" fontId="10" fillId="54" borderId="57" xfId="1935" applyFont="1" applyFill="1" applyBorder="1" applyAlignment="1" applyProtection="1">
      <alignment vertical="center" wrapText="1"/>
    </xf>
    <xf numFmtId="0" fontId="10" fillId="54" borderId="57" xfId="1940" applyFont="1" applyFill="1" applyBorder="1" applyAlignment="1" applyProtection="1">
      <alignment vertical="center" wrapText="1"/>
    </xf>
    <xf numFmtId="0" fontId="24" fillId="54" borderId="85" xfId="1940" applyFont="1" applyFill="1" applyBorder="1" applyAlignment="1" applyProtection="1">
      <alignment vertical="center" wrapText="1"/>
    </xf>
    <xf numFmtId="49" fontId="15" fillId="54" borderId="86" xfId="1947" applyNumberFormat="1" applyFont="1" applyFill="1" applyBorder="1" applyAlignment="1" applyProtection="1">
      <alignment horizontal="center" vertical="center" wrapText="1"/>
    </xf>
    <xf numFmtId="0" fontId="24" fillId="0" borderId="86" xfId="1935" applyFont="1" applyBorder="1" applyAlignment="1" applyProtection="1">
      <alignment vertical="center" wrapText="1"/>
    </xf>
    <xf numFmtId="49" fontId="23" fillId="58" borderId="87" xfId="1525" applyNumberFormat="1" applyFont="1" applyFill="1" applyBorder="1" applyAlignment="1" applyProtection="1">
      <alignment horizontal="left" vertical="center" indent="1"/>
    </xf>
    <xf numFmtId="49" fontId="10" fillId="58" borderId="88" xfId="0" applyFont="1" applyFill="1" applyBorder="1" applyAlignment="1" applyProtection="1">
      <alignment horizontal="center" vertical="top"/>
    </xf>
    <xf numFmtId="49" fontId="10" fillId="58" borderId="12" xfId="0" applyFont="1" applyFill="1" applyBorder="1" applyAlignment="1" applyProtection="1">
      <alignment horizontal="center" vertical="top"/>
    </xf>
    <xf numFmtId="49" fontId="10" fillId="58" borderId="55" xfId="0" applyFont="1" applyFill="1" applyBorder="1" applyAlignment="1" applyProtection="1">
      <alignment horizontal="center" vertical="top"/>
    </xf>
    <xf numFmtId="49" fontId="0" fillId="0" borderId="79" xfId="0" applyBorder="1" applyProtection="1">
      <alignment vertical="top"/>
    </xf>
    <xf numFmtId="49" fontId="0" fillId="0" borderId="17" xfId="0" applyBorder="1" applyProtection="1">
      <alignment vertical="top"/>
    </xf>
    <xf numFmtId="0" fontId="10" fillId="54" borderId="80" xfId="0" applyNumberFormat="1" applyFont="1" applyFill="1" applyBorder="1" applyAlignment="1" applyProtection="1"/>
    <xf numFmtId="0" fontId="10" fillId="54" borderId="21" xfId="0" applyNumberFormat="1" applyFont="1" applyFill="1" applyBorder="1" applyAlignment="1" applyProtection="1"/>
    <xf numFmtId="49" fontId="0" fillId="0" borderId="21" xfId="0" applyBorder="1" applyProtection="1">
      <alignment vertical="top"/>
    </xf>
    <xf numFmtId="49" fontId="0" fillId="0" borderId="81" xfId="0" applyBorder="1" applyProtection="1">
      <alignment vertical="top"/>
    </xf>
    <xf numFmtId="49" fontId="0" fillId="0" borderId="82" xfId="0" applyBorder="1" applyProtection="1">
      <alignment vertical="top"/>
    </xf>
    <xf numFmtId="0" fontId="10" fillId="54" borderId="83" xfId="0" applyNumberFormat="1" applyFont="1" applyFill="1" applyBorder="1" applyAlignment="1" applyProtection="1"/>
    <xf numFmtId="49" fontId="0" fillId="0" borderId="84" xfId="0" applyBorder="1" applyProtection="1">
      <alignment vertical="top"/>
    </xf>
    <xf numFmtId="0" fontId="10" fillId="54" borderId="57" xfId="0" applyNumberFormat="1" applyFont="1" applyFill="1" applyBorder="1" applyAlignment="1" applyProtection="1"/>
    <xf numFmtId="49" fontId="0" fillId="0" borderId="57" xfId="0" applyBorder="1" applyProtection="1">
      <alignment vertical="top"/>
    </xf>
    <xf numFmtId="49" fontId="0" fillId="0" borderId="85" xfId="0" applyBorder="1" applyProtection="1">
      <alignment vertical="top"/>
    </xf>
    <xf numFmtId="49" fontId="0" fillId="0" borderId="17" xfId="0" applyFont="1" applyBorder="1" applyProtection="1">
      <alignment vertical="top"/>
    </xf>
    <xf numFmtId="0" fontId="10" fillId="54" borderId="80" xfId="0" applyNumberFormat="1" applyFont="1" applyFill="1" applyBorder="1" applyAlignment="1" applyProtection="1">
      <alignment wrapText="1"/>
    </xf>
    <xf numFmtId="0" fontId="10" fillId="54" borderId="21" xfId="0" applyNumberFormat="1" applyFont="1" applyFill="1" applyBorder="1" applyAlignment="1" applyProtection="1">
      <alignment wrapText="1"/>
    </xf>
    <xf numFmtId="0" fontId="15" fillId="54" borderId="21" xfId="0" applyNumberFormat="1" applyFont="1" applyFill="1" applyBorder="1" applyAlignment="1" applyProtection="1">
      <alignment wrapText="1"/>
    </xf>
    <xf numFmtId="0" fontId="10" fillId="54" borderId="21" xfId="0" applyNumberFormat="1" applyFont="1" applyFill="1" applyBorder="1" applyAlignment="1" applyProtection="1">
      <alignment horizontal="right" vertical="top"/>
    </xf>
    <xf numFmtId="0" fontId="10" fillId="54" borderId="81" xfId="0" applyNumberFormat="1" applyFont="1" applyFill="1" applyBorder="1" applyAlignment="1" applyProtection="1"/>
    <xf numFmtId="0" fontId="15" fillId="54" borderId="0" xfId="0" applyNumberFormat="1" applyFont="1" applyFill="1" applyBorder="1" applyAlignment="1" applyProtection="1">
      <alignment vertical="center"/>
    </xf>
    <xf numFmtId="49" fontId="0" fillId="0" borderId="84" xfId="0" applyFont="1" applyBorder="1" applyProtection="1">
      <alignment vertical="top"/>
    </xf>
    <xf numFmtId="0" fontId="144" fillId="54" borderId="83" xfId="0" applyNumberFormat="1" applyFont="1" applyFill="1" applyBorder="1" applyAlignment="1" applyProtection="1">
      <alignment horizontal="center" wrapText="1"/>
    </xf>
    <xf numFmtId="0" fontId="144" fillId="54" borderId="57" xfId="0" applyNumberFormat="1" applyFont="1" applyFill="1" applyBorder="1" applyAlignment="1" applyProtection="1">
      <alignment horizontal="center" wrapText="1"/>
    </xf>
    <xf numFmtId="0" fontId="43" fillId="54" borderId="57" xfId="0" applyNumberFormat="1" applyFont="1" applyFill="1" applyBorder="1" applyAlignment="1" applyProtection="1"/>
    <xf numFmtId="0" fontId="15" fillId="54" borderId="57" xfId="0" applyNumberFormat="1" applyFont="1" applyFill="1" applyBorder="1" applyAlignment="1" applyProtection="1">
      <alignment vertical="center"/>
    </xf>
    <xf numFmtId="0" fontId="43" fillId="54" borderId="85" xfId="0" applyNumberFormat="1" applyFont="1" applyFill="1" applyBorder="1" applyAlignment="1" applyProtection="1"/>
    <xf numFmtId="49" fontId="10" fillId="60" borderId="89" xfId="0" applyNumberFormat="1" applyFont="1" applyFill="1" applyBorder="1" applyAlignment="1" applyProtection="1">
      <alignment horizontal="center" vertical="center"/>
    </xf>
    <xf numFmtId="0" fontId="23" fillId="60" borderId="90" xfId="1525" applyFont="1" applyFill="1" applyBorder="1" applyAlignment="1" applyProtection="1">
      <alignment vertical="center"/>
    </xf>
    <xf numFmtId="0" fontId="23" fillId="59" borderId="12" xfId="1525" applyFont="1" applyFill="1" applyBorder="1" applyAlignment="1" applyProtection="1">
      <alignment vertical="center"/>
    </xf>
    <xf numFmtId="0" fontId="18" fillId="59" borderId="12" xfId="1944" applyFont="1" applyFill="1" applyBorder="1" applyProtection="1"/>
    <xf numFmtId="0" fontId="18" fillId="59" borderId="12" xfId="1944" applyFont="1" applyFill="1" applyBorder="1" applyAlignment="1" applyProtection="1">
      <alignment horizontal="center"/>
    </xf>
    <xf numFmtId="0" fontId="18" fillId="59" borderId="91" xfId="1944" applyFont="1" applyFill="1" applyBorder="1" applyProtection="1"/>
    <xf numFmtId="0" fontId="10" fillId="54" borderId="92" xfId="0" applyNumberFormat="1" applyFont="1" applyFill="1" applyBorder="1" applyAlignment="1" applyProtection="1"/>
    <xf numFmtId="0" fontId="0" fillId="54" borderId="80" xfId="1870" applyNumberFormat="1" applyFont="1" applyFill="1" applyBorder="1" applyAlignment="1" applyProtection="1">
      <alignment wrapText="1"/>
    </xf>
    <xf numFmtId="49" fontId="0" fillId="0" borderId="21" xfId="0" applyFont="1" applyBorder="1" applyProtection="1">
      <alignment vertical="top"/>
    </xf>
    <xf numFmtId="0" fontId="10" fillId="0" borderId="17" xfId="1926" applyFont="1" applyBorder="1" applyAlignment="1" applyProtection="1">
      <alignment vertical="center" wrapText="1"/>
    </xf>
    <xf numFmtId="0" fontId="20" fillId="54" borderId="21" xfId="0" applyNumberFormat="1" applyFont="1" applyFill="1" applyBorder="1" applyAlignment="1" applyProtection="1"/>
    <xf numFmtId="49" fontId="0" fillId="0" borderId="81" xfId="0" applyFont="1" applyBorder="1" applyProtection="1">
      <alignment vertical="top"/>
    </xf>
    <xf numFmtId="0" fontId="15" fillId="54" borderId="83" xfId="1870" applyNumberFormat="1" applyFont="1" applyFill="1" applyBorder="1" applyAlignment="1" applyProtection="1">
      <alignment horizontal="center" wrapText="1"/>
    </xf>
    <xf numFmtId="49" fontId="0" fillId="0" borderId="57" xfId="0" applyFont="1" applyBorder="1" applyProtection="1">
      <alignment vertical="top"/>
    </xf>
    <xf numFmtId="0" fontId="15" fillId="54" borderId="57" xfId="0" applyNumberFormat="1" applyFont="1" applyFill="1" applyBorder="1" applyAlignment="1" applyProtection="1">
      <alignment horizontal="center" wrapText="1"/>
    </xf>
    <xf numFmtId="0" fontId="10" fillId="0" borderId="84" xfId="1926" applyFont="1" applyBorder="1" applyAlignment="1" applyProtection="1">
      <alignment vertical="center" wrapText="1"/>
    </xf>
    <xf numFmtId="49" fontId="0" fillId="0" borderId="85" xfId="0" applyFont="1" applyBorder="1" applyProtection="1">
      <alignment vertical="top"/>
    </xf>
    <xf numFmtId="49" fontId="10" fillId="0" borderId="84" xfId="0" applyFont="1" applyBorder="1" applyProtection="1">
      <alignment vertical="top"/>
    </xf>
    <xf numFmtId="49" fontId="10" fillId="0" borderId="83" xfId="0" applyFont="1" applyBorder="1" applyProtection="1">
      <alignment vertical="top"/>
    </xf>
    <xf numFmtId="49" fontId="10" fillId="0" borderId="57" xfId="0" applyFont="1" applyBorder="1" applyProtection="1">
      <alignment vertical="top"/>
    </xf>
    <xf numFmtId="49" fontId="10" fillId="0" borderId="85" xfId="0" applyFont="1" applyBorder="1" applyProtection="1">
      <alignment vertical="top"/>
    </xf>
    <xf numFmtId="49" fontId="10" fillId="0" borderId="80" xfId="0" applyFont="1" applyBorder="1" applyProtection="1">
      <alignment vertical="top"/>
    </xf>
    <xf numFmtId="49" fontId="10" fillId="0" borderId="21" xfId="0" applyFont="1" applyBorder="1" applyProtection="1">
      <alignment vertical="top"/>
    </xf>
    <xf numFmtId="49" fontId="10" fillId="0" borderId="81" xfId="0" applyFont="1" applyBorder="1" applyProtection="1">
      <alignment vertical="top"/>
    </xf>
    <xf numFmtId="49" fontId="24" fillId="0" borderId="17" xfId="0" applyFont="1" applyFill="1" applyBorder="1" applyAlignment="1" applyProtection="1">
      <alignment vertical="top"/>
    </xf>
    <xf numFmtId="0" fontId="10" fillId="0" borderId="73" xfId="1926" applyFont="1" applyBorder="1" applyAlignment="1" applyProtection="1">
      <alignment vertical="center" wrapText="1"/>
    </xf>
    <xf numFmtId="0" fontId="10" fillId="0" borderId="93" xfId="1926" applyFont="1" applyBorder="1" applyAlignment="1" applyProtection="1">
      <alignment vertical="center" wrapText="1"/>
    </xf>
    <xf numFmtId="0" fontId="10" fillId="0" borderId="94" xfId="1926" applyFont="1" applyBorder="1" applyAlignment="1" applyProtection="1">
      <alignment vertical="center" wrapText="1"/>
    </xf>
    <xf numFmtId="0" fontId="23" fillId="54" borderId="95" xfId="1525" applyFont="1" applyFill="1" applyBorder="1" applyAlignment="1" applyProtection="1">
      <alignment horizontal="center" vertical="center"/>
    </xf>
    <xf numFmtId="0" fontId="20" fillId="0" borderId="92" xfId="1926" applyFont="1" applyFill="1" applyBorder="1" applyAlignment="1" applyProtection="1">
      <alignment vertical="center" wrapText="1"/>
    </xf>
    <xf numFmtId="0" fontId="10" fillId="0" borderId="1" xfId="1926" applyFont="1" applyBorder="1" applyAlignment="1" applyProtection="1">
      <alignment vertical="center" wrapText="1"/>
    </xf>
    <xf numFmtId="49" fontId="10" fillId="0" borderId="96" xfId="0" applyFont="1" applyBorder="1" applyProtection="1">
      <alignment vertical="top"/>
    </xf>
    <xf numFmtId="0" fontId="10" fillId="0" borderId="57" xfId="1926" applyFont="1" applyBorder="1" applyAlignment="1" applyProtection="1">
      <alignment vertical="center" wrapText="1"/>
    </xf>
    <xf numFmtId="49" fontId="10" fillId="0" borderId="97" xfId="0" applyFont="1" applyBorder="1" applyProtection="1">
      <alignment vertical="top"/>
    </xf>
    <xf numFmtId="49" fontId="59" fillId="51" borderId="51" xfId="1940" applyNumberFormat="1" applyFont="1" applyFill="1" applyBorder="1" applyAlignment="1" applyProtection="1">
      <alignment horizontal="center" vertical="center" wrapText="1"/>
      <protection locked="0"/>
    </xf>
    <xf numFmtId="49" fontId="10" fillId="3" borderId="98" xfId="1940" applyNumberFormat="1" applyFont="1" applyFill="1" applyBorder="1" applyAlignment="1" applyProtection="1">
      <alignment horizontal="center" vertical="center" wrapText="1"/>
    </xf>
    <xf numFmtId="49" fontId="10" fillId="3" borderId="61" xfId="1940" applyNumberFormat="1" applyFont="1" applyFill="1" applyBorder="1" applyAlignment="1" applyProtection="1">
      <alignment horizontal="center" vertical="center" wrapText="1"/>
    </xf>
    <xf numFmtId="49" fontId="0" fillId="4" borderId="99" xfId="0" applyNumberFormat="1" applyFont="1" applyFill="1" applyBorder="1" applyAlignment="1" applyProtection="1">
      <alignment horizontal="left" vertical="center" wrapText="1" indent="1"/>
      <protection locked="0"/>
    </xf>
    <xf numFmtId="4" fontId="15" fillId="3" borderId="99" xfId="0" applyNumberFormat="1" applyFont="1" applyFill="1" applyBorder="1" applyAlignment="1" applyProtection="1">
      <alignment horizontal="center" vertical="center"/>
    </xf>
    <xf numFmtId="49" fontId="0" fillId="4" borderId="67" xfId="0" applyNumberFormat="1" applyFont="1" applyFill="1" applyBorder="1" applyAlignment="1" applyProtection="1">
      <alignment horizontal="left" vertical="center" wrapText="1" indent="1"/>
      <protection locked="0"/>
    </xf>
    <xf numFmtId="49" fontId="10" fillId="54" borderId="51" xfId="1947" applyNumberFormat="1" applyFont="1" applyFill="1" applyBorder="1" applyAlignment="1" applyProtection="1">
      <alignment horizontal="center" vertical="center" wrapText="1"/>
    </xf>
    <xf numFmtId="0" fontId="15" fillId="54" borderId="47" xfId="1929" applyNumberFormat="1" applyFont="1" applyFill="1" applyBorder="1" applyAlignment="1" applyProtection="1">
      <alignment horizontal="center" vertical="center" wrapText="1"/>
    </xf>
    <xf numFmtId="0" fontId="15" fillId="54" borderId="48" xfId="1929" applyNumberFormat="1" applyFont="1" applyFill="1" applyBorder="1" applyAlignment="1" applyProtection="1">
      <alignment horizontal="center" vertical="center" wrapText="1"/>
    </xf>
    <xf numFmtId="49" fontId="24" fillId="0" borderId="27" xfId="0" applyFont="1" applyFill="1" applyBorder="1" applyAlignment="1" applyProtection="1">
      <alignment vertical="top"/>
    </xf>
    <xf numFmtId="0" fontId="23" fillId="0" borderId="44" xfId="1525" applyFont="1" applyBorder="1" applyAlignment="1" applyProtection="1">
      <alignment horizontal="center" vertical="center" wrapText="1"/>
    </xf>
    <xf numFmtId="0" fontId="10" fillId="0" borderId="84" xfId="1935" applyFont="1" applyBorder="1" applyAlignment="1" applyProtection="1">
      <alignment vertical="center" wrapText="1"/>
    </xf>
    <xf numFmtId="14" fontId="10" fillId="3" borderId="50" xfId="1940" applyNumberFormat="1" applyFont="1" applyFill="1" applyBorder="1" applyAlignment="1" applyProtection="1">
      <alignment horizontal="center" vertical="center" wrapText="1"/>
    </xf>
    <xf numFmtId="14" fontId="10" fillId="3" borderId="51" xfId="1940" applyNumberFormat="1" applyFont="1" applyFill="1" applyBorder="1" applyAlignment="1" applyProtection="1">
      <alignment horizontal="center" vertical="center" wrapText="1"/>
    </xf>
    <xf numFmtId="0" fontId="0" fillId="51" borderId="51" xfId="1935" applyFont="1" applyFill="1" applyBorder="1" applyAlignment="1" applyProtection="1">
      <alignment horizontal="center" vertical="center" wrapText="1"/>
      <protection locked="0"/>
    </xf>
    <xf numFmtId="0" fontId="10" fillId="51" borderId="50" xfId="1935" applyNumberFormat="1" applyFont="1" applyFill="1" applyBorder="1" applyAlignment="1" applyProtection="1">
      <alignment horizontal="center" vertical="center" wrapText="1"/>
      <protection locked="0"/>
    </xf>
    <xf numFmtId="49" fontId="90" fillId="0" borderId="44" xfId="1525" applyNumberFormat="1" applyFont="1" applyBorder="1" applyAlignment="1" applyProtection="1">
      <alignment horizontal="center" vertical="center"/>
    </xf>
    <xf numFmtId="49" fontId="69" fillId="0" borderId="44" xfId="0" applyFont="1" applyBorder="1" applyAlignment="1" applyProtection="1">
      <alignment vertical="center"/>
    </xf>
    <xf numFmtId="49" fontId="69" fillId="0" borderId="44" xfId="0" applyFont="1" applyBorder="1" applyAlignment="1" applyProtection="1">
      <alignment vertical="center" wrapText="1"/>
    </xf>
    <xf numFmtId="49" fontId="90" fillId="0" borderId="28" xfId="1525" applyNumberFormat="1" applyFont="1" applyBorder="1" applyAlignment="1" applyProtection="1">
      <alignment horizontal="center" vertical="center"/>
    </xf>
    <xf numFmtId="49" fontId="69" fillId="0" borderId="28" xfId="0" applyFont="1" applyBorder="1" applyAlignment="1" applyProtection="1">
      <alignment vertical="center"/>
    </xf>
    <xf numFmtId="49" fontId="69" fillId="0" borderId="28" xfId="0" applyFont="1" applyBorder="1" applyAlignment="1" applyProtection="1">
      <alignment vertical="center" wrapText="1"/>
    </xf>
    <xf numFmtId="49" fontId="10" fillId="4" borderId="52" xfId="1929" applyNumberFormat="1" applyFont="1" applyFill="1" applyBorder="1" applyAlignment="1" applyProtection="1">
      <alignment horizontal="center" vertical="center" wrapText="1"/>
      <protection locked="0"/>
    </xf>
    <xf numFmtId="49" fontId="59" fillId="54" borderId="15" xfId="1937" applyFont="1" applyFill="1" applyBorder="1" applyAlignment="1" applyProtection="1">
      <alignment horizontal="right" vertical="center"/>
    </xf>
    <xf numFmtId="49" fontId="59" fillId="4" borderId="15" xfId="1937" applyNumberFormat="1" applyFont="1" applyFill="1" applyBorder="1" applyAlignment="1" applyProtection="1">
      <alignment horizontal="left" vertical="center" wrapText="1"/>
      <protection locked="0"/>
    </xf>
    <xf numFmtId="49" fontId="59" fillId="4" borderId="52" xfId="1937" applyNumberFormat="1" applyFont="1" applyFill="1" applyBorder="1" applyAlignment="1" applyProtection="1">
      <alignment horizontal="left" vertical="center" wrapText="1"/>
      <protection locked="0"/>
    </xf>
    <xf numFmtId="49" fontId="59" fillId="54" borderId="47" xfId="1937" applyFont="1" applyFill="1" applyBorder="1" applyAlignment="1" applyProtection="1">
      <alignment horizontal="right" vertical="center" indent="1"/>
    </xf>
    <xf numFmtId="49" fontId="59" fillId="4" borderId="47" xfId="1937" applyNumberFormat="1" applyFont="1" applyFill="1" applyBorder="1" applyAlignment="1" applyProtection="1">
      <alignment horizontal="left" vertical="center" wrapText="1"/>
      <protection locked="0"/>
    </xf>
    <xf numFmtId="49" fontId="59" fillId="4" borderId="48" xfId="1937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1937" applyNumberFormat="1" applyFont="1" applyFill="1" applyBorder="1" applyAlignment="1" applyProtection="1">
      <alignment horizontal="left" vertical="center" wrapText="1"/>
      <protection locked="0"/>
    </xf>
    <xf numFmtId="49" fontId="59" fillId="54" borderId="15" xfId="1937" applyFont="1" applyFill="1" applyBorder="1" applyAlignment="1" applyProtection="1">
      <alignment horizontal="right" vertical="center" indent="1"/>
    </xf>
    <xf numFmtId="49" fontId="59" fillId="54" borderId="47" xfId="1937" applyFont="1" applyFill="1" applyBorder="1" applyAlignment="1" applyProtection="1">
      <alignment horizontal="right" vertical="center" wrapText="1"/>
    </xf>
    <xf numFmtId="49" fontId="90" fillId="4" borderId="47" xfId="1526" applyNumberFormat="1" applyFont="1" applyFill="1" applyBorder="1" applyAlignment="1" applyProtection="1">
      <alignment horizontal="left" vertical="center" wrapText="1"/>
      <protection locked="0"/>
    </xf>
    <xf numFmtId="49" fontId="90" fillId="4" borderId="48" xfId="1526" applyNumberFormat="1" applyFont="1" applyFill="1" applyBorder="1" applyAlignment="1" applyProtection="1">
      <alignment horizontal="left" vertical="center" wrapText="1"/>
      <protection locked="0"/>
    </xf>
    <xf numFmtId="49" fontId="23" fillId="4" borderId="15" xfId="1525" applyNumberFormat="1" applyFont="1" applyFill="1" applyBorder="1" applyAlignment="1" applyProtection="1">
      <alignment horizontal="left" vertical="center" wrapText="1"/>
      <protection locked="0"/>
    </xf>
    <xf numFmtId="49" fontId="23" fillId="4" borderId="15" xfId="1526" applyNumberFormat="1" applyFont="1" applyFill="1" applyBorder="1" applyAlignment="1" applyProtection="1">
      <alignment horizontal="left" vertical="center" wrapText="1"/>
      <protection locked="0"/>
    </xf>
    <xf numFmtId="49" fontId="23" fillId="4" borderId="52" xfId="1526" applyNumberFormat="1" applyFont="1" applyFill="1" applyBorder="1" applyAlignment="1" applyProtection="1">
      <alignment horizontal="left" vertical="center" wrapText="1"/>
      <protection locked="0"/>
    </xf>
    <xf numFmtId="49" fontId="60" fillId="0" borderId="0" xfId="1937" applyFont="1" applyBorder="1" applyAlignment="1" applyProtection="1">
      <alignment horizontal="center" vertical="center"/>
    </xf>
    <xf numFmtId="49" fontId="15" fillId="30" borderId="100" xfId="1932" applyFont="1" applyFill="1" applyBorder="1" applyAlignment="1" applyProtection="1">
      <alignment horizontal="center" vertical="center"/>
    </xf>
    <xf numFmtId="49" fontId="15" fillId="30" borderId="101" xfId="1932" applyFont="1" applyFill="1" applyBorder="1" applyAlignment="1" applyProtection="1">
      <alignment horizontal="center" vertical="center"/>
    </xf>
    <xf numFmtId="49" fontId="15" fillId="30" borderId="102" xfId="1932" applyFont="1" applyFill="1" applyBorder="1" applyAlignment="1" applyProtection="1">
      <alignment horizontal="center" vertical="center"/>
    </xf>
    <xf numFmtId="49" fontId="59" fillId="54" borderId="0" xfId="1939" applyFont="1" applyFill="1" applyBorder="1" applyAlignment="1" applyProtection="1">
      <alignment vertical="top" wrapText="1"/>
    </xf>
    <xf numFmtId="0" fontId="65" fillId="0" borderId="0" xfId="1930" applyFont="1" applyBorder="1" applyAlignment="1">
      <alignment horizontal="left" wrapText="1"/>
    </xf>
    <xf numFmtId="0" fontId="65" fillId="0" borderId="0" xfId="1930" applyFont="1" applyBorder="1" applyAlignment="1">
      <alignment horizontal="left"/>
    </xf>
    <xf numFmtId="0" fontId="64" fillId="0" borderId="0" xfId="1930" applyFont="1" applyBorder="1" applyAlignment="1">
      <alignment horizontal="left" indent="1"/>
    </xf>
    <xf numFmtId="0" fontId="64" fillId="0" borderId="0" xfId="1930" applyFont="1" applyBorder="1" applyAlignment="1">
      <alignment horizontal="left" vertical="top" wrapText="1" indent="1"/>
    </xf>
    <xf numFmtId="0" fontId="64" fillId="0" borderId="0" xfId="1930" applyFont="1" applyBorder="1" applyAlignment="1">
      <alignment horizontal="left" vertical="top" indent="1"/>
    </xf>
    <xf numFmtId="49" fontId="89" fillId="54" borderId="0" xfId="1939" applyFont="1" applyFill="1" applyBorder="1" applyAlignment="1" applyProtection="1">
      <alignment horizontal="center" vertical="top" wrapText="1"/>
    </xf>
    <xf numFmtId="49" fontId="89" fillId="54" borderId="0" xfId="1939" applyFont="1" applyFill="1" applyBorder="1" applyAlignment="1" applyProtection="1">
      <alignment horizontal="center" vertical="top"/>
    </xf>
    <xf numFmtId="0" fontId="60" fillId="54" borderId="28" xfId="1946" applyNumberFormat="1" applyFont="1" applyFill="1" applyBorder="1" applyAlignment="1" applyProtection="1">
      <alignment horizontal="center" vertical="center" wrapText="1"/>
    </xf>
    <xf numFmtId="0" fontId="60" fillId="54" borderId="88" xfId="1946" applyNumberFormat="1" applyFont="1" applyFill="1" applyBorder="1" applyAlignment="1" applyProtection="1">
      <alignment horizontal="center" vertical="center" wrapText="1"/>
    </xf>
    <xf numFmtId="0" fontId="15" fillId="30" borderId="60" xfId="1941" applyFont="1" applyFill="1" applyBorder="1" applyAlignment="1" applyProtection="1">
      <alignment horizontal="center" vertical="center" wrapText="1"/>
    </xf>
    <xf numFmtId="0" fontId="15" fillId="30" borderId="95" xfId="1941" applyFont="1" applyFill="1" applyBorder="1" applyAlignment="1" applyProtection="1">
      <alignment horizontal="center" vertical="center" wrapText="1"/>
    </xf>
    <xf numFmtId="0" fontId="15" fillId="30" borderId="103" xfId="1941" applyFont="1" applyFill="1" applyBorder="1" applyAlignment="1" applyProtection="1">
      <alignment horizontal="center" vertical="center" wrapText="1"/>
    </xf>
    <xf numFmtId="49" fontId="10" fillId="0" borderId="100" xfId="1931" applyBorder="1" applyAlignment="1" applyProtection="1">
      <alignment horizontal="right" vertical="center" wrapText="1"/>
    </xf>
    <xf numFmtId="49" fontId="10" fillId="0" borderId="101" xfId="1931" applyBorder="1" applyAlignment="1" applyProtection="1">
      <alignment horizontal="right" vertical="center" wrapText="1"/>
    </xf>
    <xf numFmtId="49" fontId="10" fillId="0" borderId="101" xfId="1931" applyBorder="1" applyAlignment="1" applyProtection="1">
      <alignment horizontal="center" vertical="center" wrapText="1"/>
    </xf>
    <xf numFmtId="49" fontId="10" fillId="0" borderId="102" xfId="1931" applyBorder="1" applyAlignment="1" applyProtection="1">
      <alignment horizontal="center" vertical="center" wrapText="1"/>
    </xf>
    <xf numFmtId="0" fontId="15" fillId="3" borderId="47" xfId="1942" applyFont="1" applyFill="1" applyBorder="1" applyAlignment="1" applyProtection="1">
      <alignment horizontal="center" vertical="center"/>
    </xf>
    <xf numFmtId="0" fontId="15" fillId="51" borderId="47" xfId="1942" applyFont="1" applyFill="1" applyBorder="1" applyAlignment="1" applyProtection="1">
      <alignment horizontal="center" vertical="center"/>
    </xf>
    <xf numFmtId="0" fontId="15" fillId="51" borderId="48" xfId="1942" applyFont="1" applyFill="1" applyBorder="1" applyAlignment="1" applyProtection="1">
      <alignment horizontal="center" vertical="center"/>
    </xf>
    <xf numFmtId="0" fontId="15" fillId="0" borderId="47" xfId="1942" applyFont="1" applyBorder="1" applyAlignment="1" applyProtection="1">
      <alignment horizontal="center" vertical="center"/>
    </xf>
    <xf numFmtId="0" fontId="10" fillId="0" borderId="0" xfId="1935" applyFont="1" applyAlignment="1" applyProtection="1">
      <alignment horizontal="right" vertical="center" indent="1"/>
    </xf>
    <xf numFmtId="0" fontId="24" fillId="54" borderId="76" xfId="1940" applyFont="1" applyFill="1" applyBorder="1" applyAlignment="1" applyProtection="1">
      <alignment horizontal="right" vertical="center" indent="1"/>
    </xf>
    <xf numFmtId="0" fontId="15" fillId="54" borderId="53" xfId="1940" applyFont="1" applyFill="1" applyBorder="1" applyAlignment="1" applyProtection="1">
      <alignment horizontal="center" vertical="center" wrapText="1"/>
    </xf>
    <xf numFmtId="0" fontId="15" fillId="54" borderId="109" xfId="1940" applyFont="1" applyFill="1" applyBorder="1" applyAlignment="1" applyProtection="1">
      <alignment horizontal="center" vertical="center" wrapText="1"/>
    </xf>
    <xf numFmtId="0" fontId="15" fillId="54" borderId="100" xfId="1940" applyFont="1" applyFill="1" applyBorder="1" applyAlignment="1" applyProtection="1">
      <alignment horizontal="center" vertical="center" wrapText="1"/>
    </xf>
    <xf numFmtId="0" fontId="15" fillId="54" borderId="108" xfId="1940" applyFont="1" applyFill="1" applyBorder="1" applyAlignment="1" applyProtection="1">
      <alignment horizontal="center" vertical="center" wrapText="1"/>
    </xf>
    <xf numFmtId="0" fontId="15" fillId="30" borderId="48" xfId="1940" applyFont="1" applyFill="1" applyBorder="1" applyAlignment="1" applyProtection="1">
      <alignment horizontal="center" vertical="center" wrapText="1"/>
    </xf>
    <xf numFmtId="0" fontId="15" fillId="30" borderId="110" xfId="1940" applyFont="1" applyFill="1" applyBorder="1" applyAlignment="1" applyProtection="1">
      <alignment horizontal="center" vertical="center" wrapText="1"/>
    </xf>
    <xf numFmtId="0" fontId="15" fillId="54" borderId="100" xfId="1947" applyNumberFormat="1" applyFont="1" applyFill="1" applyBorder="1" applyAlignment="1" applyProtection="1">
      <alignment horizontal="center" vertical="center" wrapText="1"/>
    </xf>
    <xf numFmtId="0" fontId="15" fillId="54" borderId="111" xfId="1947" applyNumberFormat="1" applyFont="1" applyFill="1" applyBorder="1" applyAlignment="1" applyProtection="1">
      <alignment horizontal="center" vertical="center" wrapText="1"/>
    </xf>
    <xf numFmtId="49" fontId="15" fillId="54" borderId="106" xfId="1947" applyNumberFormat="1" applyFont="1" applyFill="1" applyBorder="1" applyAlignment="1" applyProtection="1">
      <alignment horizontal="center" vertical="center" wrapText="1"/>
    </xf>
    <xf numFmtId="49" fontId="15" fillId="54" borderId="107" xfId="1947" applyNumberFormat="1" applyFont="1" applyFill="1" applyBorder="1" applyAlignment="1" applyProtection="1">
      <alignment horizontal="center" vertical="center" wrapText="1"/>
    </xf>
    <xf numFmtId="0" fontId="24" fillId="54" borderId="0" xfId="1935" applyFont="1" applyFill="1" applyBorder="1" applyAlignment="1" applyProtection="1">
      <alignment horizontal="center" vertical="center" wrapText="1"/>
    </xf>
    <xf numFmtId="49" fontId="15" fillId="54" borderId="53" xfId="1947" applyNumberFormat="1" applyFont="1" applyFill="1" applyBorder="1" applyAlignment="1" applyProtection="1">
      <alignment horizontal="center" vertical="center" wrapText="1"/>
    </xf>
    <xf numFmtId="49" fontId="15" fillId="54" borderId="66" xfId="1947" applyNumberFormat="1" applyFont="1" applyFill="1" applyBorder="1" applyAlignment="1" applyProtection="1">
      <alignment horizontal="center" vertical="center" wrapText="1"/>
    </xf>
    <xf numFmtId="49" fontId="15" fillId="54" borderId="72" xfId="1947" applyNumberFormat="1" applyFont="1" applyFill="1" applyBorder="1" applyAlignment="1" applyProtection="1">
      <alignment horizontal="center" vertical="center" wrapText="1"/>
    </xf>
    <xf numFmtId="49" fontId="15" fillId="54" borderId="104" xfId="1947" applyNumberFormat="1" applyFont="1" applyFill="1" applyBorder="1" applyAlignment="1" applyProtection="1">
      <alignment horizontal="center" vertical="center" wrapText="1"/>
    </xf>
    <xf numFmtId="49" fontId="15" fillId="54" borderId="105" xfId="1947" applyNumberFormat="1" applyFont="1" applyFill="1" applyBorder="1" applyAlignment="1" applyProtection="1">
      <alignment horizontal="center" vertical="center" wrapText="1"/>
    </xf>
    <xf numFmtId="0" fontId="43" fillId="0" borderId="17" xfId="1935" applyFont="1" applyBorder="1" applyAlignment="1" applyProtection="1">
      <alignment horizontal="center" vertical="center" wrapText="1"/>
    </xf>
    <xf numFmtId="49" fontId="0" fillId="51" borderId="129" xfId="0" applyNumberFormat="1" applyFill="1" applyBorder="1" applyAlignment="1" applyProtection="1">
      <alignment horizontal="center" vertical="center" wrapText="1"/>
      <protection locked="0"/>
    </xf>
    <xf numFmtId="49" fontId="0" fillId="51" borderId="130" xfId="0" applyNumberFormat="1" applyFill="1" applyBorder="1" applyAlignment="1" applyProtection="1">
      <alignment horizontal="center" vertical="center" wrapText="1"/>
      <protection locked="0"/>
    </xf>
    <xf numFmtId="0" fontId="60" fillId="0" borderId="15" xfId="1940" applyFont="1" applyFill="1" applyBorder="1" applyAlignment="1" applyProtection="1">
      <alignment horizontal="center" vertical="center" wrapText="1"/>
    </xf>
    <xf numFmtId="0" fontId="60" fillId="0" borderId="52" xfId="1940" applyFont="1" applyFill="1" applyBorder="1" applyAlignment="1" applyProtection="1">
      <alignment horizontal="center" vertical="center" wrapText="1"/>
    </xf>
    <xf numFmtId="49" fontId="59" fillId="54" borderId="106" xfId="1948" applyNumberFormat="1" applyFont="1" applyFill="1" applyBorder="1" applyAlignment="1" applyProtection="1">
      <alignment horizontal="center" vertical="center" wrapText="1"/>
    </xf>
    <xf numFmtId="49" fontId="59" fillId="54" borderId="107" xfId="1948" applyNumberFormat="1" applyFont="1" applyFill="1" applyBorder="1" applyAlignment="1" applyProtection="1">
      <alignment horizontal="center" vertical="center" wrapText="1"/>
    </xf>
    <xf numFmtId="49" fontId="59" fillId="54" borderId="104" xfId="1948" applyNumberFormat="1" applyFont="1" applyFill="1" applyBorder="1" applyAlignment="1" applyProtection="1">
      <alignment horizontal="center" vertical="center" wrapText="1"/>
    </xf>
    <xf numFmtId="49" fontId="59" fillId="54" borderId="105" xfId="1948" applyNumberFormat="1" applyFont="1" applyFill="1" applyBorder="1" applyAlignment="1" applyProtection="1">
      <alignment horizontal="center" vertical="center" wrapText="1"/>
    </xf>
    <xf numFmtId="0" fontId="15" fillId="54" borderId="62" xfId="1940" applyFont="1" applyFill="1" applyBorder="1" applyAlignment="1" applyProtection="1">
      <alignment horizontal="center" vertical="center" wrapText="1"/>
    </xf>
    <xf numFmtId="0" fontId="15" fillId="54" borderId="59" xfId="1940" applyFont="1" applyFill="1" applyBorder="1" applyAlignment="1" applyProtection="1">
      <alignment horizontal="center" vertical="center" wrapText="1"/>
    </xf>
    <xf numFmtId="0" fontId="10" fillId="54" borderId="16" xfId="1940" applyFont="1" applyFill="1" applyBorder="1" applyAlignment="1" applyProtection="1">
      <alignment horizontal="center" vertical="center" wrapText="1"/>
    </xf>
    <xf numFmtId="0" fontId="59" fillId="54" borderId="104" xfId="1940" applyFont="1" applyFill="1" applyBorder="1" applyAlignment="1" applyProtection="1">
      <alignment horizontal="center" vertical="center" wrapText="1"/>
    </xf>
    <xf numFmtId="0" fontId="59" fillId="54" borderId="105" xfId="1940" applyFont="1" applyFill="1" applyBorder="1" applyAlignment="1" applyProtection="1">
      <alignment horizontal="center" vertical="center" wrapText="1"/>
    </xf>
    <xf numFmtId="0" fontId="10" fillId="51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0" fillId="54" borderId="15" xfId="0" applyFont="1" applyFill="1" applyBorder="1" applyAlignment="1" applyProtection="1">
      <alignment horizontal="left" vertical="center" wrapText="1" indent="1"/>
    </xf>
    <xf numFmtId="49" fontId="10" fillId="0" borderId="15" xfId="0" applyFont="1" applyFill="1" applyBorder="1" applyAlignment="1" applyProtection="1">
      <alignment horizontal="left" vertical="center" wrapText="1" indent="1"/>
    </xf>
    <xf numFmtId="49" fontId="0" fillId="0" borderId="15" xfId="0" applyFill="1" applyBorder="1" applyAlignment="1" applyProtection="1">
      <alignment horizontal="left" vertical="center" wrapText="1" indent="1"/>
    </xf>
    <xf numFmtId="0" fontId="15" fillId="54" borderId="15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0" xfId="1936" applyFont="1" applyAlignment="1" applyProtection="1">
      <alignment horizontal="left" vertical="center" indent="1"/>
    </xf>
    <xf numFmtId="49" fontId="10" fillId="54" borderId="15" xfId="0" applyNumberFormat="1" applyFont="1" applyFill="1" applyBorder="1" applyAlignment="1" applyProtection="1">
      <alignment horizontal="center" vertical="center"/>
    </xf>
    <xf numFmtId="0" fontId="10" fillId="30" borderId="114" xfId="0" applyNumberFormat="1" applyFont="1" applyFill="1" applyBorder="1" applyAlignment="1" applyProtection="1">
      <alignment horizontal="center" vertical="center" wrapText="1"/>
    </xf>
    <xf numFmtId="0" fontId="10" fillId="30" borderId="115" xfId="0" applyNumberFormat="1" applyFont="1" applyFill="1" applyBorder="1" applyAlignment="1" applyProtection="1">
      <alignment horizontal="center" vertical="center" wrapText="1"/>
    </xf>
    <xf numFmtId="0" fontId="15" fillId="54" borderId="47" xfId="0" applyNumberFormat="1" applyFont="1" applyFill="1" applyBorder="1" applyAlignment="1" applyProtection="1">
      <alignment horizontal="center" vertical="center" wrapText="1"/>
    </xf>
    <xf numFmtId="0" fontId="15" fillId="30" borderId="112" xfId="0" applyNumberFormat="1" applyFont="1" applyFill="1" applyBorder="1" applyAlignment="1" applyProtection="1">
      <alignment horizontal="center" vertical="center" wrapText="1"/>
    </xf>
    <xf numFmtId="0" fontId="15" fillId="30" borderId="113" xfId="0" applyNumberFormat="1" applyFont="1" applyFill="1" applyBorder="1" applyAlignment="1" applyProtection="1">
      <alignment horizontal="center" vertical="center" wrapText="1"/>
    </xf>
    <xf numFmtId="49" fontId="10" fillId="51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62" fillId="54" borderId="0" xfId="0" applyNumberFormat="1" applyFont="1" applyFill="1" applyBorder="1" applyAlignment="1" applyProtection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/>
    </xf>
    <xf numFmtId="0" fontId="23" fillId="60" borderId="47" xfId="1525" applyFont="1" applyFill="1" applyBorder="1" applyAlignment="1" applyProtection="1">
      <alignment horizontal="center" vertical="center" wrapText="1"/>
    </xf>
    <xf numFmtId="0" fontId="23" fillId="60" borderId="48" xfId="1525" applyFont="1" applyFill="1" applyBorder="1" applyAlignment="1" applyProtection="1">
      <alignment horizontal="center" vertical="center" wrapText="1"/>
    </xf>
    <xf numFmtId="49" fontId="10" fillId="54" borderId="15" xfId="0" applyFont="1" applyFill="1" applyBorder="1" applyAlignment="1" applyProtection="1">
      <alignment horizontal="left" vertical="center" wrapText="1"/>
    </xf>
    <xf numFmtId="49" fontId="10" fillId="51" borderId="54" xfId="0" applyFont="1" applyFill="1" applyBorder="1" applyAlignment="1" applyProtection="1">
      <alignment horizontal="center" vertical="center" wrapText="1"/>
      <protection locked="0"/>
    </xf>
    <xf numFmtId="49" fontId="10" fillId="51" borderId="118" xfId="0" applyFont="1" applyFill="1" applyBorder="1" applyAlignment="1" applyProtection="1">
      <alignment horizontal="center" vertical="center" wrapText="1"/>
      <protection locked="0"/>
    </xf>
    <xf numFmtId="49" fontId="10" fillId="51" borderId="99" xfId="0" applyFont="1" applyFill="1" applyBorder="1" applyAlignment="1" applyProtection="1">
      <alignment horizontal="center" vertical="center" wrapText="1"/>
      <protection locked="0"/>
    </xf>
    <xf numFmtId="49" fontId="0" fillId="54" borderId="15" xfId="0" applyFill="1" applyBorder="1" applyAlignment="1" applyProtection="1">
      <alignment horizontal="left" vertical="center" wrapText="1" indent="2"/>
    </xf>
    <xf numFmtId="49" fontId="10" fillId="54" borderId="15" xfId="0" applyFont="1" applyFill="1" applyBorder="1" applyAlignment="1" applyProtection="1">
      <alignment horizontal="left" vertical="center" wrapText="1" indent="2"/>
    </xf>
    <xf numFmtId="49" fontId="0" fillId="54" borderId="15" xfId="0" applyFill="1" applyBorder="1" applyAlignment="1" applyProtection="1">
      <alignment horizontal="left" vertical="center" wrapText="1" indent="1"/>
    </xf>
    <xf numFmtId="49" fontId="10" fillId="54" borderId="15" xfId="0" applyFont="1" applyFill="1" applyBorder="1" applyAlignment="1" applyProtection="1">
      <alignment vertical="center" wrapText="1"/>
    </xf>
    <xf numFmtId="0" fontId="10" fillId="54" borderId="47" xfId="0" applyNumberFormat="1" applyFont="1" applyFill="1" applyBorder="1" applyAlignment="1" applyProtection="1">
      <alignment horizontal="left" vertical="center" wrapText="1"/>
    </xf>
    <xf numFmtId="0" fontId="62" fillId="54" borderId="0" xfId="0" applyNumberFormat="1" applyFont="1" applyFill="1" applyBorder="1" applyAlignment="1" applyProtection="1">
      <alignment horizontal="center" vertical="center" wrapText="1"/>
    </xf>
    <xf numFmtId="0" fontId="15" fillId="30" borderId="113" xfId="1870" applyNumberFormat="1" applyFont="1" applyFill="1" applyBorder="1" applyAlignment="1" applyProtection="1">
      <alignment horizontal="center" vertical="center" wrapText="1"/>
    </xf>
    <xf numFmtId="0" fontId="15" fillId="30" borderId="116" xfId="1870" applyNumberFormat="1" applyFont="1" applyFill="1" applyBorder="1" applyAlignment="1" applyProtection="1">
      <alignment horizontal="center" vertical="center" wrapText="1"/>
    </xf>
    <xf numFmtId="0" fontId="0" fillId="30" borderId="115" xfId="1870" applyNumberFormat="1" applyFont="1" applyFill="1" applyBorder="1" applyAlignment="1" applyProtection="1">
      <alignment horizontal="center" vertical="center" wrapText="1"/>
    </xf>
    <xf numFmtId="0" fontId="0" fillId="30" borderId="117" xfId="1870" applyNumberFormat="1" applyFont="1" applyFill="1" applyBorder="1" applyAlignment="1" applyProtection="1">
      <alignment horizontal="center" vertical="center" wrapText="1"/>
    </xf>
    <xf numFmtId="0" fontId="10" fillId="54" borderId="15" xfId="0" applyNumberFormat="1" applyFont="1" applyFill="1" applyBorder="1" applyAlignment="1" applyProtection="1">
      <alignment horizontal="left" vertical="center" wrapText="1"/>
    </xf>
    <xf numFmtId="49" fontId="10" fillId="54" borderId="99" xfId="0" applyNumberFormat="1" applyFont="1" applyFill="1" applyBorder="1" applyAlignment="1" applyProtection="1">
      <alignment horizontal="center" vertical="center"/>
    </xf>
    <xf numFmtId="49" fontId="0" fillId="4" borderId="54" xfId="0" applyNumberFormat="1" applyFill="1" applyBorder="1" applyAlignment="1" applyProtection="1">
      <alignment horizontal="center" vertical="center" wrapText="1"/>
      <protection locked="0"/>
    </xf>
    <xf numFmtId="49" fontId="0" fillId="4" borderId="118" xfId="0" applyNumberFormat="1" applyFill="1" applyBorder="1" applyAlignment="1" applyProtection="1">
      <alignment horizontal="center" vertical="center" wrapText="1"/>
      <protection locked="0"/>
    </xf>
    <xf numFmtId="49" fontId="0" fillId="4" borderId="99" xfId="0" applyNumberFormat="1" applyFill="1" applyBorder="1" applyAlignment="1" applyProtection="1">
      <alignment horizontal="center" vertical="center" wrapText="1"/>
      <protection locked="0"/>
    </xf>
    <xf numFmtId="49" fontId="10" fillId="4" borderId="5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99" xfId="0" applyNumberFormat="1" applyFont="1" applyFill="1" applyBorder="1" applyAlignment="1" applyProtection="1">
      <alignment horizontal="center" vertical="center" wrapText="1"/>
      <protection locked="0"/>
    </xf>
    <xf numFmtId="0" fontId="15" fillId="30" borderId="116" xfId="0" applyNumberFormat="1" applyFont="1" applyFill="1" applyBorder="1" applyAlignment="1" applyProtection="1">
      <alignment horizontal="center" vertical="center" wrapText="1"/>
    </xf>
    <xf numFmtId="0" fontId="10" fillId="30" borderId="117" xfId="0" applyNumberFormat="1" applyFont="1" applyFill="1" applyBorder="1" applyAlignment="1" applyProtection="1">
      <alignment horizontal="center" vertical="center" wrapText="1"/>
    </xf>
    <xf numFmtId="0" fontId="15" fillId="54" borderId="15" xfId="0" applyNumberFormat="1" applyFont="1" applyFill="1" applyBorder="1" applyAlignment="1" applyProtection="1">
      <alignment horizontal="left" vertical="center" wrapText="1"/>
    </xf>
    <xf numFmtId="0" fontId="10" fillId="54" borderId="15" xfId="0" applyNumberFormat="1" applyFont="1" applyFill="1" applyBorder="1" applyAlignment="1" applyProtection="1">
      <alignment horizontal="left" vertical="center" wrapText="1" indent="1"/>
    </xf>
    <xf numFmtId="0" fontId="10" fillId="54" borderId="53" xfId="0" applyNumberFormat="1" applyFont="1" applyFill="1" applyBorder="1" applyAlignment="1" applyProtection="1">
      <alignment horizontal="left" vertical="center" wrapText="1" indent="1"/>
    </xf>
    <xf numFmtId="49" fontId="0" fillId="54" borderId="99" xfId="0" applyNumberFormat="1" applyFill="1" applyBorder="1" applyAlignment="1" applyProtection="1">
      <alignment horizontal="center" vertical="center"/>
    </xf>
    <xf numFmtId="49" fontId="10" fillId="4" borderId="15" xfId="1929" applyNumberFormat="1" applyFont="1" applyFill="1" applyBorder="1" applyAlignment="1" applyProtection="1">
      <alignment horizontal="center" vertical="center" wrapText="1"/>
      <protection locked="0"/>
    </xf>
    <xf numFmtId="49" fontId="10" fillId="4" borderId="52" xfId="1929" applyNumberFormat="1" applyFont="1" applyFill="1" applyBorder="1" applyAlignment="1" applyProtection="1">
      <alignment horizontal="center" vertical="center" wrapText="1"/>
      <protection locked="0"/>
    </xf>
    <xf numFmtId="49" fontId="10" fillId="4" borderId="47" xfId="1929" applyNumberFormat="1" applyFont="1" applyFill="1" applyBorder="1" applyAlignment="1" applyProtection="1">
      <alignment horizontal="center" vertical="center" wrapText="1"/>
      <protection locked="0"/>
    </xf>
    <xf numFmtId="49" fontId="10" fillId="4" borderId="48" xfId="1929" applyNumberFormat="1" applyFont="1" applyFill="1" applyBorder="1" applyAlignment="1" applyProtection="1">
      <alignment horizontal="center" vertical="center" wrapText="1"/>
      <protection locked="0"/>
    </xf>
    <xf numFmtId="0" fontId="15" fillId="30" borderId="73" xfId="0" applyNumberFormat="1" applyFont="1" applyFill="1" applyBorder="1" applyAlignment="1" applyProtection="1">
      <alignment horizontal="center" vertical="center"/>
    </xf>
    <xf numFmtId="0" fontId="15" fillId="30" borderId="119" xfId="0" applyNumberFormat="1" applyFont="1" applyFill="1" applyBorder="1" applyAlignment="1" applyProtection="1">
      <alignment horizontal="center" vertical="center"/>
    </xf>
    <xf numFmtId="0" fontId="10" fillId="30" borderId="120" xfId="0" applyNumberFormat="1" applyFont="1" applyFill="1" applyBorder="1" applyAlignment="1" applyProtection="1">
      <alignment horizontal="center" vertical="center"/>
    </xf>
    <xf numFmtId="0" fontId="10" fillId="30" borderId="121" xfId="0" applyNumberFormat="1" applyFont="1" applyFill="1" applyBorder="1" applyAlignment="1" applyProtection="1">
      <alignment horizontal="center" vertical="center"/>
    </xf>
    <xf numFmtId="0" fontId="15" fillId="0" borderId="100" xfId="0" applyNumberFormat="1" applyFont="1" applyFill="1" applyBorder="1" applyAlignment="1" applyProtection="1">
      <alignment horizontal="center" vertical="center" wrapText="1"/>
    </xf>
    <xf numFmtId="0" fontId="15" fillId="0" borderId="101" xfId="0" applyNumberFormat="1" applyFont="1" applyFill="1" applyBorder="1" applyAlignment="1" applyProtection="1">
      <alignment horizontal="center" vertical="center" wrapText="1"/>
    </xf>
    <xf numFmtId="0" fontId="15" fillId="0" borderId="102" xfId="0" applyNumberFormat="1" applyFont="1" applyFill="1" applyBorder="1" applyAlignment="1" applyProtection="1">
      <alignment horizontal="center" vertical="center" wrapText="1"/>
    </xf>
    <xf numFmtId="49" fontId="10" fillId="54" borderId="54" xfId="1929" applyNumberFormat="1" applyFont="1" applyFill="1" applyBorder="1" applyAlignment="1" applyProtection="1">
      <alignment horizontal="center" vertical="center" wrapText="1"/>
    </xf>
    <xf numFmtId="49" fontId="10" fillId="54" borderId="99" xfId="1929" applyNumberFormat="1" applyFont="1" applyFill="1" applyBorder="1" applyAlignment="1" applyProtection="1">
      <alignment horizontal="center" vertical="center" wrapText="1"/>
    </xf>
    <xf numFmtId="0" fontId="15" fillId="30" borderId="45" xfId="1924" applyFont="1" applyFill="1" applyBorder="1" applyAlignment="1" applyProtection="1">
      <alignment horizontal="center" vertical="center"/>
    </xf>
    <xf numFmtId="0" fontId="15" fillId="30" borderId="44" xfId="1924" applyFont="1" applyFill="1" applyBorder="1" applyAlignment="1" applyProtection="1">
      <alignment horizontal="center" vertical="center"/>
    </xf>
    <xf numFmtId="0" fontId="15" fillId="30" borderId="46" xfId="1924" applyFont="1" applyFill="1" applyBorder="1" applyAlignment="1" applyProtection="1">
      <alignment horizontal="center" vertical="center"/>
    </xf>
    <xf numFmtId="0" fontId="10" fillId="30" borderId="40" xfId="1924" applyFont="1" applyFill="1" applyBorder="1" applyAlignment="1" applyProtection="1">
      <alignment horizontal="center" vertical="center"/>
    </xf>
    <xf numFmtId="0" fontId="10" fillId="30" borderId="41" xfId="1924" applyFont="1" applyFill="1" applyBorder="1" applyAlignment="1" applyProtection="1">
      <alignment horizontal="center" vertical="center"/>
    </xf>
    <xf numFmtId="0" fontId="10" fillId="30" borderId="43" xfId="1924" applyFont="1" applyFill="1" applyBorder="1" applyAlignment="1" applyProtection="1">
      <alignment horizontal="center" vertical="center"/>
    </xf>
    <xf numFmtId="49" fontId="15" fillId="30" borderId="100" xfId="0" applyFont="1" applyFill="1" applyBorder="1" applyAlignment="1" applyProtection="1">
      <alignment horizontal="center" vertical="center"/>
    </xf>
    <xf numFmtId="49" fontId="15" fillId="30" borderId="101" xfId="0" applyFont="1" applyFill="1" applyBorder="1" applyAlignment="1" applyProtection="1">
      <alignment horizontal="center" vertical="center"/>
    </xf>
    <xf numFmtId="49" fontId="15" fillId="30" borderId="102" xfId="0" applyFont="1" applyFill="1" applyBorder="1" applyAlignment="1" applyProtection="1">
      <alignment horizontal="center" vertical="center"/>
    </xf>
    <xf numFmtId="49" fontId="0" fillId="51" borderId="53" xfId="0" applyNumberFormat="1" applyFill="1" applyBorder="1" applyAlignment="1" applyProtection="1">
      <alignment horizontal="left" vertical="center" wrapText="1" indent="1"/>
      <protection locked="0"/>
    </xf>
    <xf numFmtId="49" fontId="10" fillId="51" borderId="67" xfId="0" applyNumberFormat="1" applyFont="1" applyFill="1" applyBorder="1" applyAlignment="1" applyProtection="1">
      <alignment horizontal="left" vertical="center" wrapText="1" indent="1"/>
      <protection locked="0"/>
    </xf>
    <xf numFmtId="49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51" borderId="58" xfId="0" applyNumberFormat="1" applyFill="1" applyBorder="1" applyAlignment="1" applyProtection="1">
      <alignment horizontal="center" vertical="center" wrapText="1"/>
      <protection locked="0"/>
    </xf>
    <xf numFmtId="49" fontId="10" fillId="51" borderId="5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10" fillId="54" borderId="53" xfId="0" applyNumberFormat="1" applyFont="1" applyFill="1" applyBorder="1" applyAlignment="1" applyProtection="1">
      <alignment horizontal="center" vertical="center"/>
    </xf>
    <xf numFmtId="49" fontId="10" fillId="51" borderId="15" xfId="0" applyFont="1" applyFill="1" applyBorder="1" applyAlignment="1" applyProtection="1">
      <alignment horizontal="center" vertical="center" wrapText="1"/>
      <protection locked="0"/>
    </xf>
    <xf numFmtId="49" fontId="10" fillId="0" borderId="15" xfId="0" applyFont="1" applyBorder="1" applyAlignment="1" applyProtection="1">
      <alignment horizontal="center" vertical="top"/>
      <protection locked="0"/>
    </xf>
    <xf numFmtId="0" fontId="0" fillId="0" borderId="15" xfId="1940" applyFont="1" applyBorder="1" applyAlignment="1" applyProtection="1">
      <alignment horizontal="center" vertical="center" wrapText="1"/>
    </xf>
    <xf numFmtId="0" fontId="24" fillId="0" borderId="15" xfId="1940" applyFont="1" applyBorder="1" applyAlignment="1" applyProtection="1">
      <alignment horizontal="center" vertical="center" wrapText="1"/>
    </xf>
    <xf numFmtId="0" fontId="15" fillId="3" borderId="15" xfId="1940" applyFont="1" applyFill="1" applyBorder="1" applyAlignment="1" applyProtection="1">
      <alignment horizontal="center" vertical="center" wrapText="1"/>
    </xf>
    <xf numFmtId="49" fontId="23" fillId="2" borderId="30" xfId="1525" applyNumberFormat="1" applyFont="1" applyFill="1" applyBorder="1" applyAlignment="1" applyProtection="1">
      <alignment horizontal="center" vertical="center" wrapText="1"/>
    </xf>
    <xf numFmtId="49" fontId="23" fillId="2" borderId="31" xfId="1525" applyNumberFormat="1" applyFont="1" applyFill="1" applyBorder="1" applyAlignment="1" applyProtection="1">
      <alignment horizontal="center" vertical="center" wrapText="1"/>
    </xf>
    <xf numFmtId="49" fontId="23" fillId="2" borderId="38" xfId="1525" applyNumberFormat="1" applyFont="1" applyFill="1" applyBorder="1" applyAlignment="1" applyProtection="1">
      <alignment horizontal="center" vertical="center" wrapText="1"/>
    </xf>
    <xf numFmtId="49" fontId="18" fillId="3" borderId="25" xfId="1933" applyNumberFormat="1" applyFont="1" applyFill="1" applyBorder="1" applyAlignment="1" applyProtection="1">
      <alignment horizontal="center" vertical="center" wrapText="1"/>
    </xf>
    <xf numFmtId="49" fontId="18" fillId="3" borderId="34" xfId="1933" applyNumberFormat="1" applyFont="1" applyFill="1" applyBorder="1" applyAlignment="1" applyProtection="1">
      <alignment horizontal="center" vertical="center" wrapText="1"/>
    </xf>
    <xf numFmtId="49" fontId="18" fillId="3" borderId="125" xfId="1933" applyNumberFormat="1" applyFont="1" applyFill="1" applyBorder="1" applyAlignment="1" applyProtection="1">
      <alignment horizontal="center" vertical="center" wrapText="1"/>
    </xf>
    <xf numFmtId="49" fontId="10" fillId="4" borderId="78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122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123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31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38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6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26" xfId="1933" applyNumberFormat="1" applyFont="1" applyFill="1" applyBorder="1" applyAlignment="1" applyProtection="1">
      <alignment horizontal="center" vertical="center" wrapText="1"/>
      <protection locked="0"/>
    </xf>
    <xf numFmtId="0" fontId="18" fillId="4" borderId="78" xfId="1933" applyNumberFormat="1" applyFont="1" applyFill="1" applyBorder="1" applyAlignment="1" applyProtection="1">
      <alignment horizontal="left" vertical="center" wrapText="1"/>
      <protection locked="0"/>
    </xf>
    <xf numFmtId="0" fontId="18" fillId="4" borderId="122" xfId="1933" applyNumberFormat="1" applyFont="1" applyFill="1" applyBorder="1" applyAlignment="1" applyProtection="1">
      <alignment horizontal="left" vertical="center" wrapText="1"/>
      <protection locked="0"/>
    </xf>
    <xf numFmtId="0" fontId="18" fillId="4" borderId="123" xfId="1933" applyNumberFormat="1" applyFont="1" applyFill="1" applyBorder="1" applyAlignment="1" applyProtection="1">
      <alignment horizontal="left" vertical="center" wrapText="1"/>
      <protection locked="0"/>
    </xf>
    <xf numFmtId="49" fontId="18" fillId="4" borderId="6" xfId="1933" applyNumberFormat="1" applyFont="1" applyFill="1" applyBorder="1" applyAlignment="1" applyProtection="1">
      <alignment horizontal="center" vertical="center" wrapText="1"/>
      <protection locked="0"/>
    </xf>
    <xf numFmtId="49" fontId="18" fillId="4" borderId="26" xfId="1933" applyNumberFormat="1" applyFont="1" applyFill="1" applyBorder="1" applyAlignment="1" applyProtection="1">
      <alignment horizontal="center" vertical="center" wrapText="1"/>
      <protection locked="0"/>
    </xf>
    <xf numFmtId="49" fontId="18" fillId="3" borderId="23" xfId="1933" applyNumberFormat="1" applyFont="1" applyFill="1" applyBorder="1" applyAlignment="1" applyProtection="1">
      <alignment horizontal="center" vertical="center" wrapText="1"/>
    </xf>
    <xf numFmtId="49" fontId="18" fillId="3" borderId="127" xfId="1933" applyNumberFormat="1" applyFont="1" applyFill="1" applyBorder="1" applyAlignment="1" applyProtection="1">
      <alignment horizontal="center" vertical="center" wrapText="1"/>
    </xf>
    <xf numFmtId="49" fontId="18" fillId="3" borderId="128" xfId="1933" applyNumberFormat="1" applyFont="1" applyFill="1" applyBorder="1" applyAlignment="1" applyProtection="1">
      <alignment horizontal="center" vertical="center" wrapText="1"/>
    </xf>
    <xf numFmtId="49" fontId="24" fillId="54" borderId="6" xfId="1933" applyNumberFormat="1" applyFont="1" applyFill="1" applyBorder="1" applyAlignment="1" applyProtection="1">
      <alignment horizontal="center" vertical="center" wrapText="1"/>
    </xf>
    <xf numFmtId="49" fontId="24" fillId="54" borderId="26" xfId="1933" applyNumberFormat="1" applyFont="1" applyFill="1" applyBorder="1" applyAlignment="1" applyProtection="1">
      <alignment horizontal="center" vertical="center" wrapText="1"/>
    </xf>
    <xf numFmtId="49" fontId="18" fillId="4" borderId="78" xfId="1933" applyNumberFormat="1" applyFont="1" applyFill="1" applyBorder="1" applyAlignment="1" applyProtection="1">
      <alignment horizontal="center" vertical="center" wrapText="1"/>
      <protection locked="0"/>
    </xf>
    <xf numFmtId="49" fontId="18" fillId="4" borderId="122" xfId="1933" applyNumberFormat="1" applyFont="1" applyFill="1" applyBorder="1" applyAlignment="1" applyProtection="1">
      <alignment horizontal="center" vertical="center" wrapText="1"/>
      <protection locked="0"/>
    </xf>
    <xf numFmtId="49" fontId="18" fillId="4" borderId="123" xfId="1933" applyNumberFormat="1" applyFont="1" applyFill="1" applyBorder="1" applyAlignment="1" applyProtection="1">
      <alignment horizontal="center" vertical="center" wrapText="1"/>
      <protection locked="0"/>
    </xf>
    <xf numFmtId="49" fontId="18" fillId="0" borderId="78" xfId="1933" applyNumberFormat="1" applyFont="1" applyBorder="1" applyAlignment="1" applyProtection="1">
      <alignment horizontal="center" vertical="center" wrapText="1"/>
    </xf>
    <xf numFmtId="49" fontId="18" fillId="0" borderId="122" xfId="1933" applyNumberFormat="1" applyFont="1" applyBorder="1" applyAlignment="1" applyProtection="1">
      <alignment horizontal="center" vertical="center" wrapText="1"/>
    </xf>
    <xf numFmtId="49" fontId="18" fillId="0" borderId="123" xfId="1933" applyNumberFormat="1" applyFont="1" applyBorder="1" applyAlignment="1" applyProtection="1">
      <alignment horizontal="center" vertical="center" wrapText="1"/>
    </xf>
    <xf numFmtId="0" fontId="10" fillId="4" borderId="78" xfId="1933" applyNumberFormat="1" applyFont="1" applyFill="1" applyBorder="1" applyAlignment="1" applyProtection="1">
      <alignment horizontal="center" vertical="center" wrapText="1"/>
      <protection locked="0"/>
    </xf>
    <xf numFmtId="0" fontId="10" fillId="4" borderId="122" xfId="1933" applyNumberFormat="1" applyFont="1" applyFill="1" applyBorder="1" applyAlignment="1" applyProtection="1">
      <alignment horizontal="center" vertical="center" wrapText="1"/>
      <protection locked="0"/>
    </xf>
    <xf numFmtId="0" fontId="10" fillId="4" borderId="123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60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1933" applyNumberFormat="1" applyFont="1" applyFill="1" applyBorder="1" applyAlignment="1" applyProtection="1">
      <alignment horizontal="center" vertical="center" wrapText="1"/>
      <protection locked="0"/>
    </xf>
    <xf numFmtId="49" fontId="10" fillId="4" borderId="103" xfId="1933" applyNumberFormat="1" applyFont="1" applyFill="1" applyBorder="1" applyAlignment="1" applyProtection="1">
      <alignment horizontal="center" vertical="center" wrapText="1"/>
      <protection locked="0"/>
    </xf>
    <xf numFmtId="49" fontId="10" fillId="51" borderId="33" xfId="1933" applyNumberFormat="1" applyFont="1" applyFill="1" applyBorder="1" applyAlignment="1" applyProtection="1">
      <alignment horizontal="center" vertical="center" wrapText="1"/>
      <protection locked="0"/>
    </xf>
    <xf numFmtId="49" fontId="10" fillId="51" borderId="126" xfId="1933" applyNumberFormat="1" applyFont="1" applyFill="1" applyBorder="1" applyAlignment="1" applyProtection="1">
      <alignment horizontal="center" vertical="center" wrapText="1"/>
      <protection locked="0"/>
    </xf>
    <xf numFmtId="49" fontId="15" fillId="0" borderId="34" xfId="1933" applyNumberFormat="1" applyFont="1" applyBorder="1" applyAlignment="1" applyProtection="1">
      <alignment horizontal="center" vertical="center" wrapText="1"/>
    </xf>
    <xf numFmtId="49" fontId="15" fillId="0" borderId="125" xfId="1933" applyNumberFormat="1" applyFont="1" applyBorder="1" applyAlignment="1" applyProtection="1">
      <alignment horizontal="center" vertical="center" wrapText="1"/>
    </xf>
    <xf numFmtId="49" fontId="18" fillId="0" borderId="6" xfId="1933" applyNumberFormat="1" applyFont="1" applyBorder="1" applyAlignment="1" applyProtection="1">
      <alignment horizontal="center" vertical="center" wrapText="1"/>
    </xf>
    <xf numFmtId="49" fontId="24" fillId="3" borderId="25" xfId="1933" applyNumberFormat="1" applyFont="1" applyFill="1" applyBorder="1" applyAlignment="1" applyProtection="1">
      <alignment horizontal="center" vertical="center" wrapText="1"/>
    </xf>
    <xf numFmtId="49" fontId="24" fillId="3" borderId="34" xfId="1933" applyNumberFormat="1" applyFont="1" applyFill="1" applyBorder="1" applyAlignment="1" applyProtection="1">
      <alignment horizontal="center" vertical="center" wrapText="1"/>
    </xf>
    <xf numFmtId="49" fontId="24" fillId="3" borderId="125" xfId="1933" applyNumberFormat="1" applyFont="1" applyFill="1" applyBorder="1" applyAlignment="1" applyProtection="1">
      <alignment horizontal="center" vertical="center" wrapText="1"/>
    </xf>
    <xf numFmtId="49" fontId="10" fillId="51" borderId="6" xfId="1933" applyNumberFormat="1" applyFont="1" applyFill="1" applyBorder="1" applyAlignment="1" applyProtection="1">
      <alignment horizontal="center" vertical="center" wrapText="1"/>
      <protection locked="0"/>
    </xf>
    <xf numFmtId="49" fontId="10" fillId="51" borderId="26" xfId="1933" applyNumberFormat="1" applyFont="1" applyFill="1" applyBorder="1" applyAlignment="1" applyProtection="1">
      <alignment horizontal="center" vertical="center" wrapText="1"/>
      <protection locked="0"/>
    </xf>
    <xf numFmtId="49" fontId="15" fillId="53" borderId="78" xfId="1933" applyNumberFormat="1" applyFont="1" applyFill="1" applyBorder="1" applyAlignment="1" applyProtection="1">
      <alignment horizontal="center" vertical="center" wrapText="1"/>
    </xf>
    <xf numFmtId="49" fontId="15" fillId="53" borderId="122" xfId="1933" applyNumberFormat="1" applyFont="1" applyFill="1" applyBorder="1" applyAlignment="1" applyProtection="1">
      <alignment horizontal="center" vertical="center" wrapText="1"/>
    </xf>
    <xf numFmtId="49" fontId="15" fillId="53" borderId="124" xfId="1933" applyNumberFormat="1" applyFont="1" applyFill="1" applyBorder="1" applyAlignment="1" applyProtection="1">
      <alignment horizontal="center" vertical="center" wrapText="1"/>
    </xf>
  </cellXfs>
  <cellStyles count="2303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 2_OREP.KU.2011.MONTHLY.11(v1.4)" xfId="14"/>
    <cellStyle name="_Model_RAB Мой 2_UPDATE.OREP.KU.2011.MONTHLY.02.TO.1.2" xfId="15"/>
    <cellStyle name="_Model_RAB Мой_46EE.2011(v1.0)" xfId="16"/>
    <cellStyle name="_Model_RAB Мой_46EE.2011(v1.0)_INDEX.STATION.2012(v1.0)_" xfId="17"/>
    <cellStyle name="_Model_RAB Мой_46EE.2011(v1.0)_INDEX.STATION.2012(v2.0)" xfId="18"/>
    <cellStyle name="_Model_RAB Мой_ARMRAZR" xfId="19"/>
    <cellStyle name="_Model_RAB Мой_BALANCE.WARM.2011YEAR.NEW.UPDATE.SCHEME" xfId="20"/>
    <cellStyle name="_Model_RAB Мой_EE.2REK.P2011.4.78(v0.3)" xfId="21"/>
    <cellStyle name="_Model_RAB Мой_INVEST.EE.PLAN.4.78(v0.1)" xfId="22"/>
    <cellStyle name="_Model_RAB Мой_INVEST.EE.PLAN.4.78(v0.3)" xfId="23"/>
    <cellStyle name="_Model_RAB Мой_INVEST.PLAN.4.78(v0.1)" xfId="24"/>
    <cellStyle name="_Model_RAB Мой_INVEST.WARM.PLAN.4.78(v0.1)" xfId="25"/>
    <cellStyle name="_Model_RAB Мой_INVEST_WARM_PLAN" xfId="26"/>
    <cellStyle name="_Model_RAB Мой_NADB.JNVLS.APTEKA.2011(v1.3.3)" xfId="27"/>
    <cellStyle name="_Model_RAB Мой_NADB.JNVLS.APTEKA.2011(v1.3.3)_INDEX.STATION.2012(v1.0)_" xfId="28"/>
    <cellStyle name="_Model_RAB Мой_NADB.JNVLS.APTEKA.2011(v1.3.3)_INDEX.STATION.2012(v2.0)" xfId="29"/>
    <cellStyle name="_Model_RAB Мой_NADB.JNVLS.APTEKA.2011(v1.3.4)" xfId="30"/>
    <cellStyle name="_Model_RAB Мой_NADB.JNVLS.APTEKA.2011(v1.3.4)_INDEX.STATION.2012(v1.0)_" xfId="31"/>
    <cellStyle name="_Model_RAB Мой_NADB.JNVLS.APTEKA.2011(v1.3.4)_INDEX.STATION.2012(v2.0)" xfId="32"/>
    <cellStyle name="_Model_RAB Мой_PREDEL.JKH.UTV.2011(v1.0.1)" xfId="33"/>
    <cellStyle name="_Model_RAB Мой_PREDEL.JKH.UTV.2011(v1.0.1)_INDEX.STATION.2012(v1.0)_" xfId="34"/>
    <cellStyle name="_Model_RAB Мой_PREDEL.JKH.UTV.2011(v1.0.1)_INDEX.STATION.2012(v2.0)" xfId="35"/>
    <cellStyle name="_Model_RAB Мой_TEST.TEMPLATE" xfId="36"/>
    <cellStyle name="_Model_RAB Мой_UPDATE.46EE.2011.TO.1.1" xfId="37"/>
    <cellStyle name="_Model_RAB Мой_UPDATE.BALANCE.WARM.2011YEAR.TO.1.1" xfId="38"/>
    <cellStyle name="_Model_RAB Мой_UPDATE.BALANCE.WARM.2011YEAR.TO.1.1_INDEX.STATION.2012(v1.0)_" xfId="39"/>
    <cellStyle name="_Model_RAB Мой_UPDATE.BALANCE.WARM.2011YEAR.TO.1.1_INDEX.STATION.2012(v2.0)" xfId="40"/>
    <cellStyle name="_Model_RAB Мой_UPDATE.BALANCE.WARM.2011YEAR.TO.1.1_OREP.KU.2011.MONTHLY.02(v1.1)" xfId="41"/>
    <cellStyle name="_Model_RAB Мой_UPDATE.WARM.CALC.2012.3.23.TO.1.2.26" xfId="42"/>
    <cellStyle name="_Model_RAB Мой_WARM.CALC.2012.3.23(v1.0)" xfId="43"/>
    <cellStyle name="_Model_RAB Мой_WARM.CALC.2012.3.23(v1.1)" xfId="44"/>
    <cellStyle name="_Model_RAB_MRSK_svod" xfId="45"/>
    <cellStyle name="_Model_RAB_MRSK_svod 2" xfId="46"/>
    <cellStyle name="_Model_RAB_MRSK_svod 2_OREP.KU.2011.MONTHLY.02(v0.1)" xfId="47"/>
    <cellStyle name="_Model_RAB_MRSK_svod 2_OREP.KU.2011.MONTHLY.02(v0.4)" xfId="48"/>
    <cellStyle name="_Model_RAB_MRSK_svod 2_OREP.KU.2011.MONTHLY.11(v1.4)" xfId="49"/>
    <cellStyle name="_Model_RAB_MRSK_svod 2_UPDATE.OREP.KU.2011.MONTHLY.02.TO.1.2" xfId="50"/>
    <cellStyle name="_Model_RAB_MRSK_svod_46EE.2011(v1.0)" xfId="51"/>
    <cellStyle name="_Model_RAB_MRSK_svod_46EE.2011(v1.0)_INDEX.STATION.2012(v1.0)_" xfId="52"/>
    <cellStyle name="_Model_RAB_MRSK_svod_46EE.2011(v1.0)_INDEX.STATION.2012(v2.0)" xfId="53"/>
    <cellStyle name="_Model_RAB_MRSK_svod_ARMRAZR" xfId="54"/>
    <cellStyle name="_Model_RAB_MRSK_svod_BALANCE.WARM.2011YEAR.NEW.UPDATE.SCHEME" xfId="55"/>
    <cellStyle name="_Model_RAB_MRSK_svod_EE.2REK.P2011.4.78(v0.3)" xfId="56"/>
    <cellStyle name="_Model_RAB_MRSK_svod_INVEST.EE.PLAN.4.78(v0.1)" xfId="57"/>
    <cellStyle name="_Model_RAB_MRSK_svod_INVEST.EE.PLAN.4.78(v0.3)" xfId="58"/>
    <cellStyle name="_Model_RAB_MRSK_svod_INVEST.PLAN.4.78(v0.1)" xfId="59"/>
    <cellStyle name="_Model_RAB_MRSK_svod_INVEST.WARM.PLAN.4.78(v0.1)" xfId="60"/>
    <cellStyle name="_Model_RAB_MRSK_svod_INVEST_WARM_PLAN" xfId="61"/>
    <cellStyle name="_Model_RAB_MRSK_svod_NADB.JNVLS.APTEKA.2011(v1.3.3)" xfId="62"/>
    <cellStyle name="_Model_RAB_MRSK_svod_NADB.JNVLS.APTEKA.2011(v1.3.3)_INDEX.STATION.2012(v1.0)_" xfId="63"/>
    <cellStyle name="_Model_RAB_MRSK_svod_NADB.JNVLS.APTEKA.2011(v1.3.3)_INDEX.STATION.2012(v2.0)" xfId="64"/>
    <cellStyle name="_Model_RAB_MRSK_svod_NADB.JNVLS.APTEKA.2011(v1.3.4)" xfId="65"/>
    <cellStyle name="_Model_RAB_MRSK_svod_NADB.JNVLS.APTEKA.2011(v1.3.4)_INDEX.STATION.2012(v1.0)_" xfId="66"/>
    <cellStyle name="_Model_RAB_MRSK_svod_NADB.JNVLS.APTEKA.2011(v1.3.4)_INDEX.STATION.2012(v2.0)" xfId="67"/>
    <cellStyle name="_Model_RAB_MRSK_svod_PREDEL.JKH.UTV.2011(v1.0.1)" xfId="68"/>
    <cellStyle name="_Model_RAB_MRSK_svod_PREDEL.JKH.UTV.2011(v1.0.1)_INDEX.STATION.2012(v1.0)_" xfId="69"/>
    <cellStyle name="_Model_RAB_MRSK_svod_PREDEL.JKH.UTV.2011(v1.0.1)_INDEX.STATION.2012(v2.0)" xfId="70"/>
    <cellStyle name="_Model_RAB_MRSK_svod_TEST.TEMPLATE" xfId="71"/>
    <cellStyle name="_Model_RAB_MRSK_svod_UPDATE.46EE.2011.TO.1.1" xfId="72"/>
    <cellStyle name="_Model_RAB_MRSK_svod_UPDATE.BALANCE.WARM.2011YEAR.TO.1.1" xfId="73"/>
    <cellStyle name="_Model_RAB_MRSK_svod_UPDATE.BALANCE.WARM.2011YEAR.TO.1.1_INDEX.STATION.2012(v1.0)_" xfId="74"/>
    <cellStyle name="_Model_RAB_MRSK_svod_UPDATE.BALANCE.WARM.2011YEAR.TO.1.1_INDEX.STATION.2012(v2.0)" xfId="75"/>
    <cellStyle name="_Model_RAB_MRSK_svod_UPDATE.BALANCE.WARM.2011YEAR.TO.1.1_OREP.KU.2011.MONTHLY.02(v1.1)" xfId="76"/>
    <cellStyle name="_Model_RAB_MRSK_svod_UPDATE.WARM.CALC.2012.3.23.TO.1.2.26" xfId="77"/>
    <cellStyle name="_Model_RAB_MRSK_svod_WARM.CALC.2012.3.23(v1.0)" xfId="78"/>
    <cellStyle name="_Model_RAB_MRSK_svod_WARM.CALC.2012.3.23(v1.1)" xfId="79"/>
    <cellStyle name="_Plug" xfId="80"/>
    <cellStyle name="_Бюджет2006_ПОКАЗАТЕЛИ СВОДНЫЕ" xfId="81"/>
    <cellStyle name="_ВО ОП ТЭС-ОТ- 2007" xfId="82"/>
    <cellStyle name="_ВФ ОАО ТЭС-ОТ- 2009" xfId="83"/>
    <cellStyle name="_выручка по присоединениям2" xfId="84"/>
    <cellStyle name="_Договор аренды ЯЭ с разбивкой" xfId="85"/>
    <cellStyle name="_Защита ФЗП" xfId="86"/>
    <cellStyle name="_Исходные данные для модели" xfId="87"/>
    <cellStyle name="_Консолидация-2008-проект-new" xfId="88"/>
    <cellStyle name="_МОДЕЛЬ_1 (2)" xfId="89"/>
    <cellStyle name="_МОДЕЛЬ_1 (2) 2" xfId="90"/>
    <cellStyle name="_МОДЕЛЬ_1 (2) 2_OREP.KU.2011.MONTHLY.02(v0.1)" xfId="91"/>
    <cellStyle name="_МОДЕЛЬ_1 (2) 2_OREP.KU.2011.MONTHLY.02(v0.4)" xfId="92"/>
    <cellStyle name="_МОДЕЛЬ_1 (2) 2_OREP.KU.2011.MONTHLY.11(v1.4)" xfId="93"/>
    <cellStyle name="_МОДЕЛЬ_1 (2) 2_UPDATE.OREP.KU.2011.MONTHLY.02.TO.1.2" xfId="94"/>
    <cellStyle name="_МОДЕЛЬ_1 (2)_46EE.2011(v1.0)" xfId="95"/>
    <cellStyle name="_МОДЕЛЬ_1 (2)_46EE.2011(v1.0)_INDEX.STATION.2012(v1.0)_" xfId="96"/>
    <cellStyle name="_МОДЕЛЬ_1 (2)_46EE.2011(v1.0)_INDEX.STATION.2012(v2.0)" xfId="97"/>
    <cellStyle name="_МОДЕЛЬ_1 (2)_ARMRAZR" xfId="98"/>
    <cellStyle name="_МОДЕЛЬ_1 (2)_BALANCE.WARM.2011YEAR.NEW.UPDATE.SCHEME" xfId="99"/>
    <cellStyle name="_МОДЕЛЬ_1 (2)_EE.2REK.P2011.4.78(v0.3)" xfId="100"/>
    <cellStyle name="_МОДЕЛЬ_1 (2)_INVEST.EE.PLAN.4.78(v0.1)" xfId="101"/>
    <cellStyle name="_МОДЕЛЬ_1 (2)_INVEST.EE.PLAN.4.78(v0.3)" xfId="102"/>
    <cellStyle name="_МОДЕЛЬ_1 (2)_INVEST.PLAN.4.78(v0.1)" xfId="103"/>
    <cellStyle name="_МОДЕЛЬ_1 (2)_INVEST.WARM.PLAN.4.78(v0.1)" xfId="104"/>
    <cellStyle name="_МОДЕЛЬ_1 (2)_INVEST_WARM_PLAN" xfId="105"/>
    <cellStyle name="_МОДЕЛЬ_1 (2)_NADB.JNVLS.APTEKA.2011(v1.3.3)" xfId="106"/>
    <cellStyle name="_МОДЕЛЬ_1 (2)_NADB.JNVLS.APTEKA.2011(v1.3.3)_INDEX.STATION.2012(v1.0)_" xfId="107"/>
    <cellStyle name="_МОДЕЛЬ_1 (2)_NADB.JNVLS.APTEKA.2011(v1.3.3)_INDEX.STATION.2012(v2.0)" xfId="108"/>
    <cellStyle name="_МОДЕЛЬ_1 (2)_NADB.JNVLS.APTEKA.2011(v1.3.4)" xfId="109"/>
    <cellStyle name="_МОДЕЛЬ_1 (2)_NADB.JNVLS.APTEKA.2011(v1.3.4)_INDEX.STATION.2012(v1.0)_" xfId="110"/>
    <cellStyle name="_МОДЕЛЬ_1 (2)_NADB.JNVLS.APTEKA.2011(v1.3.4)_INDEX.STATION.2012(v2.0)" xfId="111"/>
    <cellStyle name="_МОДЕЛЬ_1 (2)_PREDEL.JKH.UTV.2011(v1.0.1)" xfId="112"/>
    <cellStyle name="_МОДЕЛЬ_1 (2)_PREDEL.JKH.UTV.2011(v1.0.1)_INDEX.STATION.2012(v1.0)_" xfId="113"/>
    <cellStyle name="_МОДЕЛЬ_1 (2)_PREDEL.JKH.UTV.2011(v1.0.1)_INDEX.STATION.2012(v2.0)" xfId="114"/>
    <cellStyle name="_МОДЕЛЬ_1 (2)_TEST.TEMPLATE" xfId="115"/>
    <cellStyle name="_МОДЕЛЬ_1 (2)_UPDATE.46EE.2011.TO.1.1" xfId="116"/>
    <cellStyle name="_МОДЕЛЬ_1 (2)_UPDATE.BALANCE.WARM.2011YEAR.TO.1.1" xfId="117"/>
    <cellStyle name="_МОДЕЛЬ_1 (2)_UPDATE.BALANCE.WARM.2011YEAR.TO.1.1_INDEX.STATION.2012(v1.0)_" xfId="118"/>
    <cellStyle name="_МОДЕЛЬ_1 (2)_UPDATE.BALANCE.WARM.2011YEAR.TO.1.1_INDEX.STATION.2012(v2.0)" xfId="119"/>
    <cellStyle name="_МОДЕЛЬ_1 (2)_UPDATE.BALANCE.WARM.2011YEAR.TO.1.1_OREP.KU.2011.MONTHLY.02(v1.1)" xfId="120"/>
    <cellStyle name="_МОДЕЛЬ_1 (2)_UPDATE.WARM.CALC.2012.3.23.TO.1.2.26" xfId="121"/>
    <cellStyle name="_МОДЕЛЬ_1 (2)_WARM.CALC.2012.3.23(v1.0)" xfId="122"/>
    <cellStyle name="_МОДЕЛЬ_1 (2)_WARM.CALC.2012.3.23(v1.1)" xfId="123"/>
    <cellStyle name="_НВВ 2009 постатейно свод по филиалам_09_02_09" xfId="124"/>
    <cellStyle name="_НВВ 2009 постатейно свод по филиалам_для Валентина" xfId="125"/>
    <cellStyle name="_Омск" xfId="126"/>
    <cellStyle name="_ОТ ИД 2009" xfId="127"/>
    <cellStyle name="_пр 5 тариф RAB" xfId="128"/>
    <cellStyle name="_пр 5 тариф RAB 2" xfId="129"/>
    <cellStyle name="_пр 5 тариф RAB 2_OREP.KU.2011.MONTHLY.02(v0.1)" xfId="130"/>
    <cellStyle name="_пр 5 тариф RAB 2_OREP.KU.2011.MONTHLY.02(v0.4)" xfId="131"/>
    <cellStyle name="_пр 5 тариф RAB 2_OREP.KU.2011.MONTHLY.11(v1.4)" xfId="132"/>
    <cellStyle name="_пр 5 тариф RAB 2_UPDATE.OREP.KU.2011.MONTHLY.02.TO.1.2" xfId="133"/>
    <cellStyle name="_пр 5 тариф RAB_46EE.2011(v1.0)" xfId="134"/>
    <cellStyle name="_пр 5 тариф RAB_46EE.2011(v1.0)_INDEX.STATION.2012(v1.0)_" xfId="135"/>
    <cellStyle name="_пр 5 тариф RAB_46EE.2011(v1.0)_INDEX.STATION.2012(v2.0)" xfId="136"/>
    <cellStyle name="_пр 5 тариф RAB_ARMRAZR" xfId="137"/>
    <cellStyle name="_пр 5 тариф RAB_BALANCE.WARM.2011YEAR.NEW.UPDATE.SCHEME" xfId="138"/>
    <cellStyle name="_пр 5 тариф RAB_EE.2REK.P2011.4.78(v0.3)" xfId="139"/>
    <cellStyle name="_пр 5 тариф RAB_INVEST.EE.PLAN.4.78(v0.1)" xfId="140"/>
    <cellStyle name="_пр 5 тариф RAB_INVEST.EE.PLAN.4.78(v0.3)" xfId="141"/>
    <cellStyle name="_пр 5 тариф RAB_INVEST.PLAN.4.78(v0.1)" xfId="142"/>
    <cellStyle name="_пр 5 тариф RAB_INVEST.WARM.PLAN.4.78(v0.1)" xfId="143"/>
    <cellStyle name="_пр 5 тариф RAB_INVEST_WARM_PLAN" xfId="144"/>
    <cellStyle name="_пр 5 тариф RAB_NADB.JNVLS.APTEKA.2011(v1.3.3)" xfId="145"/>
    <cellStyle name="_пр 5 тариф RAB_NADB.JNVLS.APTEKA.2011(v1.3.3)_INDEX.STATION.2012(v1.0)_" xfId="146"/>
    <cellStyle name="_пр 5 тариф RAB_NADB.JNVLS.APTEKA.2011(v1.3.3)_INDEX.STATION.2012(v2.0)" xfId="147"/>
    <cellStyle name="_пр 5 тариф RAB_NADB.JNVLS.APTEKA.2011(v1.3.4)" xfId="148"/>
    <cellStyle name="_пр 5 тариф RAB_NADB.JNVLS.APTEKA.2011(v1.3.4)_INDEX.STATION.2012(v1.0)_" xfId="149"/>
    <cellStyle name="_пр 5 тариф RAB_NADB.JNVLS.APTEKA.2011(v1.3.4)_INDEX.STATION.2012(v2.0)" xfId="150"/>
    <cellStyle name="_пр 5 тариф RAB_PREDEL.JKH.UTV.2011(v1.0.1)" xfId="151"/>
    <cellStyle name="_пр 5 тариф RAB_PREDEL.JKH.UTV.2011(v1.0.1)_INDEX.STATION.2012(v1.0)_" xfId="152"/>
    <cellStyle name="_пр 5 тариф RAB_PREDEL.JKH.UTV.2011(v1.0.1)_INDEX.STATION.2012(v2.0)" xfId="153"/>
    <cellStyle name="_пр 5 тариф RAB_TEST.TEMPLATE" xfId="154"/>
    <cellStyle name="_пр 5 тариф RAB_UPDATE.46EE.2011.TO.1.1" xfId="155"/>
    <cellStyle name="_пр 5 тариф RAB_UPDATE.BALANCE.WARM.2011YEAR.TO.1.1" xfId="156"/>
    <cellStyle name="_пр 5 тариф RAB_UPDATE.BALANCE.WARM.2011YEAR.TO.1.1_INDEX.STATION.2012(v1.0)_" xfId="157"/>
    <cellStyle name="_пр 5 тариф RAB_UPDATE.BALANCE.WARM.2011YEAR.TO.1.1_INDEX.STATION.2012(v2.0)" xfId="158"/>
    <cellStyle name="_пр 5 тариф RAB_UPDATE.BALANCE.WARM.2011YEAR.TO.1.1_OREP.KU.2011.MONTHLY.02(v1.1)" xfId="159"/>
    <cellStyle name="_пр 5 тариф RAB_UPDATE.WARM.CALC.2012.3.23.TO.1.2.26" xfId="160"/>
    <cellStyle name="_пр 5 тариф RAB_WARM.CALC.2012.3.23(v1.0)" xfId="161"/>
    <cellStyle name="_пр 5 тариф RAB_WARM.CALC.2012.3.23(v1.1)" xfId="162"/>
    <cellStyle name="_Предожение _ДБП_2009 г ( согласованные БП)  (2)" xfId="163"/>
    <cellStyle name="_Приложение 2 0806 факт" xfId="164"/>
    <cellStyle name="_Приложение МТС-3-КС" xfId="165"/>
    <cellStyle name="_Приложение-МТС--2-1" xfId="166"/>
    <cellStyle name="_Расчет RAB_22072008" xfId="167"/>
    <cellStyle name="_Расчет RAB_22072008 2" xfId="168"/>
    <cellStyle name="_Расчет RAB_22072008 2_OREP.KU.2011.MONTHLY.02(v0.1)" xfId="169"/>
    <cellStyle name="_Расчет RAB_22072008 2_OREP.KU.2011.MONTHLY.02(v0.4)" xfId="170"/>
    <cellStyle name="_Расчет RAB_22072008 2_OREP.KU.2011.MONTHLY.11(v1.4)" xfId="171"/>
    <cellStyle name="_Расчет RAB_22072008 2_UPDATE.OREP.KU.2011.MONTHLY.02.TO.1.2" xfId="172"/>
    <cellStyle name="_Расчет RAB_22072008_46EE.2011(v1.0)" xfId="173"/>
    <cellStyle name="_Расчет RAB_22072008_46EE.2011(v1.0)_INDEX.STATION.2012(v1.0)_" xfId="174"/>
    <cellStyle name="_Расчет RAB_22072008_46EE.2011(v1.0)_INDEX.STATION.2012(v2.0)" xfId="175"/>
    <cellStyle name="_Расчет RAB_22072008_ARMRAZR" xfId="176"/>
    <cellStyle name="_Расчет RAB_22072008_BALANCE.WARM.2011YEAR.NEW.UPDATE.SCHEME" xfId="177"/>
    <cellStyle name="_Расчет RAB_22072008_EE.2REK.P2011.4.78(v0.3)" xfId="178"/>
    <cellStyle name="_Расчет RAB_22072008_INVEST.EE.PLAN.4.78(v0.1)" xfId="179"/>
    <cellStyle name="_Расчет RAB_22072008_INVEST.EE.PLAN.4.78(v0.3)" xfId="180"/>
    <cellStyle name="_Расчет RAB_22072008_INVEST.PLAN.4.78(v0.1)" xfId="181"/>
    <cellStyle name="_Расчет RAB_22072008_INVEST.WARM.PLAN.4.78(v0.1)" xfId="182"/>
    <cellStyle name="_Расчет RAB_22072008_INVEST_WARM_PLAN" xfId="183"/>
    <cellStyle name="_Расчет RAB_22072008_NADB.JNVLS.APTEKA.2011(v1.3.3)" xfId="184"/>
    <cellStyle name="_Расчет RAB_22072008_NADB.JNVLS.APTEKA.2011(v1.3.3)_INDEX.STATION.2012(v1.0)_" xfId="185"/>
    <cellStyle name="_Расчет RAB_22072008_NADB.JNVLS.APTEKA.2011(v1.3.3)_INDEX.STATION.2012(v2.0)" xfId="186"/>
    <cellStyle name="_Расчет RAB_22072008_NADB.JNVLS.APTEKA.2011(v1.3.4)" xfId="187"/>
    <cellStyle name="_Расчет RAB_22072008_NADB.JNVLS.APTEKA.2011(v1.3.4)_INDEX.STATION.2012(v1.0)_" xfId="188"/>
    <cellStyle name="_Расчет RAB_22072008_NADB.JNVLS.APTEKA.2011(v1.3.4)_INDEX.STATION.2012(v2.0)" xfId="189"/>
    <cellStyle name="_Расчет RAB_22072008_PREDEL.JKH.UTV.2011(v1.0.1)" xfId="190"/>
    <cellStyle name="_Расчет RAB_22072008_PREDEL.JKH.UTV.2011(v1.0.1)_INDEX.STATION.2012(v1.0)_" xfId="191"/>
    <cellStyle name="_Расчет RAB_22072008_PREDEL.JKH.UTV.2011(v1.0.1)_INDEX.STATION.2012(v2.0)" xfId="192"/>
    <cellStyle name="_Расчет RAB_22072008_TEST.TEMPLATE" xfId="193"/>
    <cellStyle name="_Расчет RAB_22072008_UPDATE.46EE.2011.TO.1.1" xfId="194"/>
    <cellStyle name="_Расчет RAB_22072008_UPDATE.BALANCE.WARM.2011YEAR.TO.1.1" xfId="195"/>
    <cellStyle name="_Расчет RAB_22072008_UPDATE.BALANCE.WARM.2011YEAR.TO.1.1_INDEX.STATION.2012(v1.0)_" xfId="196"/>
    <cellStyle name="_Расчет RAB_22072008_UPDATE.BALANCE.WARM.2011YEAR.TO.1.1_INDEX.STATION.2012(v2.0)" xfId="197"/>
    <cellStyle name="_Расчет RAB_22072008_UPDATE.BALANCE.WARM.2011YEAR.TO.1.1_OREP.KU.2011.MONTHLY.02(v1.1)" xfId="198"/>
    <cellStyle name="_Расчет RAB_22072008_UPDATE.WARM.CALC.2012.3.23.TO.1.2.26" xfId="199"/>
    <cellStyle name="_Расчет RAB_22072008_WARM.CALC.2012.3.23(v1.0)" xfId="200"/>
    <cellStyle name="_Расчет RAB_22072008_WARM.CALC.2012.3.23(v1.1)" xfId="201"/>
    <cellStyle name="_Расчет RAB_Лен и МОЭСК_с 2010 года_14.04.2009_со сглаж_version 3.0_без ФСК" xfId="202"/>
    <cellStyle name="_Расчет RAB_Лен и МОЭСК_с 2010 года_14.04.2009_со сглаж_version 3.0_без ФСК 2" xfId="203"/>
    <cellStyle name="_Расчет RAB_Лен и МОЭСК_с 2010 года_14.04.2009_со сглаж_version 3.0_без ФСК 2_OREP.KU.2011.MONTHLY.02(v0.1)" xfId="204"/>
    <cellStyle name="_Расчет RAB_Лен и МОЭСК_с 2010 года_14.04.2009_со сглаж_version 3.0_без ФСК 2_OREP.KU.2011.MONTHLY.02(v0.4)" xfId="205"/>
    <cellStyle name="_Расчет RAB_Лен и МОЭСК_с 2010 года_14.04.2009_со сглаж_version 3.0_без ФСК 2_OREP.KU.2011.MONTHLY.11(v1.4)" xfId="206"/>
    <cellStyle name="_Расчет RAB_Лен и МОЭСК_с 2010 года_14.04.2009_со сглаж_version 3.0_без ФСК 2_UPDATE.OREP.KU.2011.MONTHLY.02.TO.1.2" xfId="207"/>
    <cellStyle name="_Расчет RAB_Лен и МОЭСК_с 2010 года_14.04.2009_со сглаж_version 3.0_без ФСК_46EE.2011(v1.0)" xfId="208"/>
    <cellStyle name="_Расчет RAB_Лен и МОЭСК_с 2010 года_14.04.2009_со сглаж_version 3.0_без ФСК_46EE.2011(v1.0)_INDEX.STATION.2012(v1.0)_" xfId="209"/>
    <cellStyle name="_Расчет RAB_Лен и МОЭСК_с 2010 года_14.04.2009_со сглаж_version 3.0_без ФСК_46EE.2011(v1.0)_INDEX.STATION.2012(v2.0)" xfId="210"/>
    <cellStyle name="_Расчет RAB_Лен и МОЭСК_с 2010 года_14.04.2009_со сглаж_version 3.0_без ФСК_ARMRAZR" xfId="211"/>
    <cellStyle name="_Расчет RAB_Лен и МОЭСК_с 2010 года_14.04.2009_со сглаж_version 3.0_без ФСК_BALANCE.WARM.2011YEAR.NEW.UPDATE.SCHEME" xfId="212"/>
    <cellStyle name="_Расчет RAB_Лен и МОЭСК_с 2010 года_14.04.2009_со сглаж_version 3.0_без ФСК_EE.2REK.P2011.4.78(v0.3)" xfId="213"/>
    <cellStyle name="_Расчет RAB_Лен и МОЭСК_с 2010 года_14.04.2009_со сглаж_version 3.0_без ФСК_INVEST.EE.PLAN.4.78(v0.1)" xfId="214"/>
    <cellStyle name="_Расчет RAB_Лен и МОЭСК_с 2010 года_14.04.2009_со сглаж_version 3.0_без ФСК_INVEST.EE.PLAN.4.78(v0.3)" xfId="215"/>
    <cellStyle name="_Расчет RAB_Лен и МОЭСК_с 2010 года_14.04.2009_со сглаж_version 3.0_без ФСК_INVEST.PLAN.4.78(v0.1)" xfId="216"/>
    <cellStyle name="_Расчет RAB_Лен и МОЭСК_с 2010 года_14.04.2009_со сглаж_version 3.0_без ФСК_INVEST.WARM.PLAN.4.78(v0.1)" xfId="217"/>
    <cellStyle name="_Расчет RAB_Лен и МОЭСК_с 2010 года_14.04.2009_со сглаж_version 3.0_без ФСК_INVEST_WARM_PLAN" xfId="218"/>
    <cellStyle name="_Расчет RAB_Лен и МОЭСК_с 2010 года_14.04.2009_со сглаж_version 3.0_без ФСК_NADB.JNVLS.APTEKA.2011(v1.3.3)" xfId="219"/>
    <cellStyle name="_Расчет RAB_Лен и МОЭСК_с 2010 года_14.04.2009_со сглаж_version 3.0_без ФСК_NADB.JNVLS.APTEKA.2011(v1.3.3)_INDEX.STATION.2012(v1.0)_" xfId="220"/>
    <cellStyle name="_Расчет RAB_Лен и МОЭСК_с 2010 года_14.04.2009_со сглаж_version 3.0_без ФСК_NADB.JNVLS.APTEKA.2011(v1.3.3)_INDEX.STATION.2012(v2.0)" xfId="221"/>
    <cellStyle name="_Расчет RAB_Лен и МОЭСК_с 2010 года_14.04.2009_со сглаж_version 3.0_без ФСК_NADB.JNVLS.APTEKA.2011(v1.3.4)" xfId="222"/>
    <cellStyle name="_Расчет RAB_Лен и МОЭСК_с 2010 года_14.04.2009_со сглаж_version 3.0_без ФСК_NADB.JNVLS.APTEKA.2011(v1.3.4)_INDEX.STATION.2012(v1.0)_" xfId="223"/>
    <cellStyle name="_Расчет RAB_Лен и МОЭСК_с 2010 года_14.04.2009_со сглаж_version 3.0_без ФСК_NADB.JNVLS.APTEKA.2011(v1.3.4)_INDEX.STATION.2012(v2.0)" xfId="224"/>
    <cellStyle name="_Расчет RAB_Лен и МОЭСК_с 2010 года_14.04.2009_со сглаж_version 3.0_без ФСК_PREDEL.JKH.UTV.2011(v1.0.1)" xfId="225"/>
    <cellStyle name="_Расчет RAB_Лен и МОЭСК_с 2010 года_14.04.2009_со сглаж_version 3.0_без ФСК_PREDEL.JKH.UTV.2011(v1.0.1)_INDEX.STATION.2012(v1.0)_" xfId="226"/>
    <cellStyle name="_Расчет RAB_Лен и МОЭСК_с 2010 года_14.04.2009_со сглаж_version 3.0_без ФСК_PREDEL.JKH.UTV.2011(v1.0.1)_INDEX.STATION.2012(v2.0)" xfId="227"/>
    <cellStyle name="_Расчет RAB_Лен и МОЭСК_с 2010 года_14.04.2009_со сглаж_version 3.0_без ФСК_TEST.TEMPLATE" xfId="228"/>
    <cellStyle name="_Расчет RAB_Лен и МОЭСК_с 2010 года_14.04.2009_со сглаж_version 3.0_без ФСК_UPDATE.46EE.2011.TO.1.1" xfId="229"/>
    <cellStyle name="_Расчет RAB_Лен и МОЭСК_с 2010 года_14.04.2009_со сглаж_version 3.0_без ФСК_UPDATE.BALANCE.WARM.2011YEAR.TO.1.1" xfId="230"/>
    <cellStyle name="_Расчет RAB_Лен и МОЭСК_с 2010 года_14.04.2009_со сглаж_version 3.0_без ФСК_UPDATE.BALANCE.WARM.2011YEAR.TO.1.1_INDEX.STATION.2012(v1.0)_" xfId="231"/>
    <cellStyle name="_Расчет RAB_Лен и МОЭСК_с 2010 года_14.04.2009_со сглаж_version 3.0_без ФСК_UPDATE.BALANCE.WARM.2011YEAR.TO.1.1_INDEX.STATION.2012(v2.0)" xfId="232"/>
    <cellStyle name="_Расчет RAB_Лен и МОЭСК_с 2010 года_14.04.2009_со сглаж_version 3.0_без ФСК_UPDATE.BALANCE.WARM.2011YEAR.TO.1.1_OREP.KU.2011.MONTHLY.02(v1.1)" xfId="233"/>
    <cellStyle name="_Расчет RAB_Лен и МОЭСК_с 2010 года_14.04.2009_со сглаж_version 3.0_без ФСК_UPDATE.WARM.CALC.2012.3.23.TO.1.2.26" xfId="234"/>
    <cellStyle name="_Расчет RAB_Лен и МОЭСК_с 2010 года_14.04.2009_со сглаж_version 3.0_без ФСК_WARM.CALC.2012.3.23(v1.0)" xfId="235"/>
    <cellStyle name="_Расчет RAB_Лен и МОЭСК_с 2010 года_14.04.2009_со сглаж_version 3.0_без ФСК_WARM.CALC.2012.3.23(v1.1)" xfId="236"/>
    <cellStyle name="_Свод по ИПР (2)" xfId="237"/>
    <cellStyle name="_Справочник затрат_ЛХ_20.10.05" xfId="238"/>
    <cellStyle name="_таблицы для расчетов28-04-08_2006-2009_прибыль корр_по ИА" xfId="239"/>
    <cellStyle name="_таблицы для расчетов28-04-08_2006-2009с ИА" xfId="240"/>
    <cellStyle name="_Форма 6  РТК.xls(отчет по Адр пр. ЛО)" xfId="241"/>
    <cellStyle name="_Формат разбивки по МРСК_РСК" xfId="242"/>
    <cellStyle name="_Формат_для Согласования" xfId="243"/>
    <cellStyle name="_ХХХ Прил 2 Формы бюджетных документов 2007" xfId="244"/>
    <cellStyle name="_экон.форм-т ВО 1 с разбивкой" xfId="245"/>
    <cellStyle name="’К‰Э [0.00]" xfId="246"/>
    <cellStyle name="”€ќђќ‘ћ‚›‰" xfId="248"/>
    <cellStyle name="”€љ‘€ђћ‚ђќќ›‰" xfId="249"/>
    <cellStyle name="”ќђќ‘ћ‚›‰" xfId="250"/>
    <cellStyle name="”љ‘ђћ‚ђќќ›‰" xfId="251"/>
    <cellStyle name="„…ќ…†ќ›‰" xfId="252"/>
    <cellStyle name="€’ћѓћ‚›‰" xfId="255"/>
    <cellStyle name="‡ђѓћ‹ћ‚ћљ1" xfId="253"/>
    <cellStyle name="‡ђѓћ‹ћ‚ћљ2" xfId="254"/>
    <cellStyle name="’ћѓћ‚›‰" xfId="247"/>
    <cellStyle name="1Normal" xfId="256"/>
    <cellStyle name="20% - Accent1" xfId="257"/>
    <cellStyle name="20% - Accent1 2" xfId="258"/>
    <cellStyle name="20% - Accent1 2 2" xfId="259"/>
    <cellStyle name="20% - Accent1 3" xfId="260"/>
    <cellStyle name="20% - Accent1_46EE.2011(v1.0)" xfId="261"/>
    <cellStyle name="20% - Accent2" xfId="262"/>
    <cellStyle name="20% - Accent2 2" xfId="263"/>
    <cellStyle name="20% - Accent2 2 2" xfId="264"/>
    <cellStyle name="20% - Accent2 3" xfId="265"/>
    <cellStyle name="20% - Accent2_46EE.2011(v1.0)" xfId="266"/>
    <cellStyle name="20% - Accent3" xfId="267"/>
    <cellStyle name="20% - Accent3 2" xfId="268"/>
    <cellStyle name="20% - Accent3 2 2" xfId="269"/>
    <cellStyle name="20% - Accent3 3" xfId="270"/>
    <cellStyle name="20% - Accent3_46EE.2011(v1.0)" xfId="271"/>
    <cellStyle name="20% - Accent4" xfId="272"/>
    <cellStyle name="20% - Accent4 2" xfId="273"/>
    <cellStyle name="20% - Accent4 2 2" xfId="274"/>
    <cellStyle name="20% - Accent4 3" xfId="275"/>
    <cellStyle name="20% - Accent4_46EE.2011(v1.0)" xfId="276"/>
    <cellStyle name="20% - Accent5" xfId="277"/>
    <cellStyle name="20% - Accent5 2" xfId="278"/>
    <cellStyle name="20% - Accent5 2 2" xfId="279"/>
    <cellStyle name="20% - Accent5 3" xfId="280"/>
    <cellStyle name="20% - Accent5_46EE.2011(v1.0)" xfId="281"/>
    <cellStyle name="20% - Accent6" xfId="282"/>
    <cellStyle name="20% - Accent6 2" xfId="283"/>
    <cellStyle name="20% - Accent6 2 2" xfId="284"/>
    <cellStyle name="20% - Accent6 3" xfId="285"/>
    <cellStyle name="20% - Accent6_46EE.2011(v1.0)" xfId="286"/>
    <cellStyle name="20% - Акцент1" xfId="287" builtinId="30" customBuiltin="1"/>
    <cellStyle name="20% - Акцент1 10" xfId="288"/>
    <cellStyle name="20% - Акцент1 2" xfId="289"/>
    <cellStyle name="20% - Акцент1 2 2" xfId="290"/>
    <cellStyle name="20% - Акцент1 2 2 2" xfId="291"/>
    <cellStyle name="20% - Акцент1 2 3" xfId="292"/>
    <cellStyle name="20% - Акцент1 2_46EE.2011(v1.0)" xfId="293"/>
    <cellStyle name="20% - Акцент1 3" xfId="294"/>
    <cellStyle name="20% - Акцент1 3 2" xfId="295"/>
    <cellStyle name="20% - Акцент1 3 2 2" xfId="296"/>
    <cellStyle name="20% - Акцент1 3 3" xfId="297"/>
    <cellStyle name="20% - Акцент1 3_46EE.2011(v1.0)" xfId="298"/>
    <cellStyle name="20% - Акцент1 4" xfId="299"/>
    <cellStyle name="20% - Акцент1 4 2" xfId="300"/>
    <cellStyle name="20% - Акцент1 4 2 2" xfId="301"/>
    <cellStyle name="20% - Акцент1 4 3" xfId="302"/>
    <cellStyle name="20% - Акцент1 4_46EE.2011(v1.0)" xfId="303"/>
    <cellStyle name="20% - Акцент1 5" xfId="304"/>
    <cellStyle name="20% - Акцент1 5 2" xfId="305"/>
    <cellStyle name="20% - Акцент1 5 2 2" xfId="306"/>
    <cellStyle name="20% - Акцент1 5 3" xfId="307"/>
    <cellStyle name="20% - Акцент1 5_46EE.2011(v1.0)" xfId="308"/>
    <cellStyle name="20% - Акцент1 6" xfId="309"/>
    <cellStyle name="20% - Акцент1 6 2" xfId="310"/>
    <cellStyle name="20% - Акцент1 6 2 2" xfId="311"/>
    <cellStyle name="20% - Акцент1 6 3" xfId="312"/>
    <cellStyle name="20% - Акцент1 6_46EE.2011(v1.0)" xfId="313"/>
    <cellStyle name="20% - Акцент1 7" xfId="314"/>
    <cellStyle name="20% - Акцент1 7 2" xfId="315"/>
    <cellStyle name="20% - Акцент1 7 2 2" xfId="316"/>
    <cellStyle name="20% - Акцент1 7 3" xfId="317"/>
    <cellStyle name="20% - Акцент1 7_46EE.2011(v1.0)" xfId="318"/>
    <cellStyle name="20% - Акцент1 8" xfId="319"/>
    <cellStyle name="20% - Акцент1 8 2" xfId="320"/>
    <cellStyle name="20% - Акцент1 8 2 2" xfId="321"/>
    <cellStyle name="20% - Акцент1 8 3" xfId="322"/>
    <cellStyle name="20% - Акцент1 8_46EE.2011(v1.0)" xfId="323"/>
    <cellStyle name="20% - Акцент1 9" xfId="324"/>
    <cellStyle name="20% - Акцент1 9 2" xfId="325"/>
    <cellStyle name="20% - Акцент1 9 2 2" xfId="326"/>
    <cellStyle name="20% - Акцент1 9 3" xfId="327"/>
    <cellStyle name="20% - Акцент1 9_46EE.2011(v1.0)" xfId="328"/>
    <cellStyle name="20% - Акцент2" xfId="329" builtinId="34" customBuiltin="1"/>
    <cellStyle name="20% - Акцент2 10" xfId="330"/>
    <cellStyle name="20% - Акцент2 2" xfId="331"/>
    <cellStyle name="20% - Акцент2 2 2" xfId="332"/>
    <cellStyle name="20% - Акцент2 2 2 2" xfId="333"/>
    <cellStyle name="20% - Акцент2 2 3" xfId="334"/>
    <cellStyle name="20% - Акцент2 2_46EE.2011(v1.0)" xfId="335"/>
    <cellStyle name="20% - Акцент2 3" xfId="336"/>
    <cellStyle name="20% - Акцент2 3 2" xfId="337"/>
    <cellStyle name="20% - Акцент2 3 2 2" xfId="338"/>
    <cellStyle name="20% - Акцент2 3 3" xfId="339"/>
    <cellStyle name="20% - Акцент2 3_46EE.2011(v1.0)" xfId="340"/>
    <cellStyle name="20% - Акцент2 4" xfId="341"/>
    <cellStyle name="20% - Акцент2 4 2" xfId="342"/>
    <cellStyle name="20% - Акцент2 4 2 2" xfId="343"/>
    <cellStyle name="20% - Акцент2 4 3" xfId="344"/>
    <cellStyle name="20% - Акцент2 4_46EE.2011(v1.0)" xfId="345"/>
    <cellStyle name="20% - Акцент2 5" xfId="346"/>
    <cellStyle name="20% - Акцент2 5 2" xfId="347"/>
    <cellStyle name="20% - Акцент2 5 2 2" xfId="348"/>
    <cellStyle name="20% - Акцент2 5 3" xfId="349"/>
    <cellStyle name="20% - Акцент2 5_46EE.2011(v1.0)" xfId="350"/>
    <cellStyle name="20% - Акцент2 6" xfId="351"/>
    <cellStyle name="20% - Акцент2 6 2" xfId="352"/>
    <cellStyle name="20% - Акцент2 6 2 2" xfId="353"/>
    <cellStyle name="20% - Акцент2 6 3" xfId="354"/>
    <cellStyle name="20% - Акцент2 6_46EE.2011(v1.0)" xfId="355"/>
    <cellStyle name="20% - Акцент2 7" xfId="356"/>
    <cellStyle name="20% - Акцент2 7 2" xfId="357"/>
    <cellStyle name="20% - Акцент2 7 2 2" xfId="358"/>
    <cellStyle name="20% - Акцент2 7 3" xfId="359"/>
    <cellStyle name="20% - Акцент2 7_46EE.2011(v1.0)" xfId="360"/>
    <cellStyle name="20% - Акцент2 8" xfId="361"/>
    <cellStyle name="20% - Акцент2 8 2" xfId="362"/>
    <cellStyle name="20% - Акцент2 8 2 2" xfId="363"/>
    <cellStyle name="20% - Акцент2 8 3" xfId="364"/>
    <cellStyle name="20% - Акцент2 8_46EE.2011(v1.0)" xfId="365"/>
    <cellStyle name="20% - Акцент2 9" xfId="366"/>
    <cellStyle name="20% - Акцент2 9 2" xfId="367"/>
    <cellStyle name="20% - Акцент2 9 2 2" xfId="368"/>
    <cellStyle name="20% - Акцент2 9 3" xfId="369"/>
    <cellStyle name="20% - Акцент2 9_46EE.2011(v1.0)" xfId="370"/>
    <cellStyle name="20% - Акцент3" xfId="371" builtinId="38" customBuiltin="1"/>
    <cellStyle name="20% - Акцент3 10" xfId="372"/>
    <cellStyle name="20% - Акцент3 2" xfId="373"/>
    <cellStyle name="20% - Акцент3 2 2" xfId="374"/>
    <cellStyle name="20% - Акцент3 2 2 2" xfId="375"/>
    <cellStyle name="20% - Акцент3 2 3" xfId="376"/>
    <cellStyle name="20% - Акцент3 2_46EE.2011(v1.0)" xfId="377"/>
    <cellStyle name="20% - Акцент3 3" xfId="378"/>
    <cellStyle name="20% - Акцент3 3 2" xfId="379"/>
    <cellStyle name="20% - Акцент3 3 2 2" xfId="380"/>
    <cellStyle name="20% - Акцент3 3 3" xfId="381"/>
    <cellStyle name="20% - Акцент3 3_46EE.2011(v1.0)" xfId="382"/>
    <cellStyle name="20% - Акцент3 4" xfId="383"/>
    <cellStyle name="20% - Акцент3 4 2" xfId="384"/>
    <cellStyle name="20% - Акцент3 4 2 2" xfId="385"/>
    <cellStyle name="20% - Акцент3 4 3" xfId="386"/>
    <cellStyle name="20% - Акцент3 4_46EE.2011(v1.0)" xfId="387"/>
    <cellStyle name="20% - Акцент3 5" xfId="388"/>
    <cellStyle name="20% - Акцент3 5 2" xfId="389"/>
    <cellStyle name="20% - Акцент3 5 2 2" xfId="390"/>
    <cellStyle name="20% - Акцент3 5 3" xfId="391"/>
    <cellStyle name="20% - Акцент3 5_46EE.2011(v1.0)" xfId="392"/>
    <cellStyle name="20% - Акцент3 6" xfId="393"/>
    <cellStyle name="20% - Акцент3 6 2" xfId="394"/>
    <cellStyle name="20% - Акцент3 6 2 2" xfId="395"/>
    <cellStyle name="20% - Акцент3 6 3" xfId="396"/>
    <cellStyle name="20% - Акцент3 6_46EE.2011(v1.0)" xfId="397"/>
    <cellStyle name="20% - Акцент3 7" xfId="398"/>
    <cellStyle name="20% - Акцент3 7 2" xfId="399"/>
    <cellStyle name="20% - Акцент3 7 2 2" xfId="400"/>
    <cellStyle name="20% - Акцент3 7 3" xfId="401"/>
    <cellStyle name="20% - Акцент3 7_46EE.2011(v1.0)" xfId="402"/>
    <cellStyle name="20% - Акцент3 8" xfId="403"/>
    <cellStyle name="20% - Акцент3 8 2" xfId="404"/>
    <cellStyle name="20% - Акцент3 8 2 2" xfId="405"/>
    <cellStyle name="20% - Акцент3 8 3" xfId="406"/>
    <cellStyle name="20% - Акцент3 8_46EE.2011(v1.0)" xfId="407"/>
    <cellStyle name="20% - Акцент3 9" xfId="408"/>
    <cellStyle name="20% - Акцент3 9 2" xfId="409"/>
    <cellStyle name="20% - Акцент3 9 2 2" xfId="410"/>
    <cellStyle name="20% - Акцент3 9 3" xfId="411"/>
    <cellStyle name="20% - Акцент3 9_46EE.2011(v1.0)" xfId="412"/>
    <cellStyle name="20% - Акцент4" xfId="413" builtinId="42" customBuiltin="1"/>
    <cellStyle name="20% - Акцент4 10" xfId="414"/>
    <cellStyle name="20% - Акцент4 2" xfId="415"/>
    <cellStyle name="20% - Акцент4 2 2" xfId="416"/>
    <cellStyle name="20% - Акцент4 2 2 2" xfId="417"/>
    <cellStyle name="20% - Акцент4 2 3" xfId="418"/>
    <cellStyle name="20% - Акцент4 2_46EE.2011(v1.0)" xfId="419"/>
    <cellStyle name="20% - Акцент4 3" xfId="420"/>
    <cellStyle name="20% - Акцент4 3 2" xfId="421"/>
    <cellStyle name="20% - Акцент4 3 2 2" xfId="422"/>
    <cellStyle name="20% - Акцент4 3 3" xfId="423"/>
    <cellStyle name="20% - Акцент4 3_46EE.2011(v1.0)" xfId="424"/>
    <cellStyle name="20% - Акцент4 4" xfId="425"/>
    <cellStyle name="20% - Акцент4 4 2" xfId="426"/>
    <cellStyle name="20% - Акцент4 4 2 2" xfId="427"/>
    <cellStyle name="20% - Акцент4 4 3" xfId="428"/>
    <cellStyle name="20% - Акцент4 4_46EE.2011(v1.0)" xfId="429"/>
    <cellStyle name="20% - Акцент4 5" xfId="430"/>
    <cellStyle name="20% - Акцент4 5 2" xfId="431"/>
    <cellStyle name="20% - Акцент4 5 2 2" xfId="432"/>
    <cellStyle name="20% - Акцент4 5 3" xfId="433"/>
    <cellStyle name="20% - Акцент4 5_46EE.2011(v1.0)" xfId="434"/>
    <cellStyle name="20% - Акцент4 6" xfId="435"/>
    <cellStyle name="20% - Акцент4 6 2" xfId="436"/>
    <cellStyle name="20% - Акцент4 6 2 2" xfId="437"/>
    <cellStyle name="20% - Акцент4 6 3" xfId="438"/>
    <cellStyle name="20% - Акцент4 6_46EE.2011(v1.0)" xfId="439"/>
    <cellStyle name="20% - Акцент4 7" xfId="440"/>
    <cellStyle name="20% - Акцент4 7 2" xfId="441"/>
    <cellStyle name="20% - Акцент4 7 2 2" xfId="442"/>
    <cellStyle name="20% - Акцент4 7 3" xfId="443"/>
    <cellStyle name="20% - Акцент4 7_46EE.2011(v1.0)" xfId="444"/>
    <cellStyle name="20% - Акцент4 8" xfId="445"/>
    <cellStyle name="20% - Акцент4 8 2" xfId="446"/>
    <cellStyle name="20% - Акцент4 8 2 2" xfId="447"/>
    <cellStyle name="20% - Акцент4 8 3" xfId="448"/>
    <cellStyle name="20% - Акцент4 8_46EE.2011(v1.0)" xfId="449"/>
    <cellStyle name="20% - Акцент4 9" xfId="450"/>
    <cellStyle name="20% - Акцент4 9 2" xfId="451"/>
    <cellStyle name="20% - Акцент4 9 2 2" xfId="452"/>
    <cellStyle name="20% - Акцент4 9 3" xfId="453"/>
    <cellStyle name="20% - Акцент4 9_46EE.2011(v1.0)" xfId="454"/>
    <cellStyle name="20% - Акцент5" xfId="455" builtinId="46" customBuiltin="1"/>
    <cellStyle name="20% - Акцент5 10" xfId="456"/>
    <cellStyle name="20% - Акцент5 2" xfId="457"/>
    <cellStyle name="20% - Акцент5 2 2" xfId="458"/>
    <cellStyle name="20% - Акцент5 2 2 2" xfId="459"/>
    <cellStyle name="20% - Акцент5 2 3" xfId="460"/>
    <cellStyle name="20% - Акцент5 2_46EE.2011(v1.0)" xfId="461"/>
    <cellStyle name="20% - Акцент5 3" xfId="462"/>
    <cellStyle name="20% - Акцент5 3 2" xfId="463"/>
    <cellStyle name="20% - Акцент5 3 2 2" xfId="464"/>
    <cellStyle name="20% - Акцент5 3 3" xfId="465"/>
    <cellStyle name="20% - Акцент5 3_46EE.2011(v1.0)" xfId="466"/>
    <cellStyle name="20% - Акцент5 4" xfId="467"/>
    <cellStyle name="20% - Акцент5 4 2" xfId="468"/>
    <cellStyle name="20% - Акцент5 4 2 2" xfId="469"/>
    <cellStyle name="20% - Акцент5 4 3" xfId="470"/>
    <cellStyle name="20% - Акцент5 4_46EE.2011(v1.0)" xfId="471"/>
    <cellStyle name="20% - Акцент5 5" xfId="472"/>
    <cellStyle name="20% - Акцент5 5 2" xfId="473"/>
    <cellStyle name="20% - Акцент5 5 2 2" xfId="474"/>
    <cellStyle name="20% - Акцент5 5 3" xfId="475"/>
    <cellStyle name="20% - Акцент5 5_46EE.2011(v1.0)" xfId="476"/>
    <cellStyle name="20% - Акцент5 6" xfId="477"/>
    <cellStyle name="20% - Акцент5 6 2" xfId="478"/>
    <cellStyle name="20% - Акцент5 6 2 2" xfId="479"/>
    <cellStyle name="20% - Акцент5 6 3" xfId="480"/>
    <cellStyle name="20% - Акцент5 6_46EE.2011(v1.0)" xfId="481"/>
    <cellStyle name="20% - Акцент5 7" xfId="482"/>
    <cellStyle name="20% - Акцент5 7 2" xfId="483"/>
    <cellStyle name="20% - Акцент5 7 2 2" xfId="484"/>
    <cellStyle name="20% - Акцент5 7 3" xfId="485"/>
    <cellStyle name="20% - Акцент5 7_46EE.2011(v1.0)" xfId="486"/>
    <cellStyle name="20% - Акцент5 8" xfId="487"/>
    <cellStyle name="20% - Акцент5 8 2" xfId="488"/>
    <cellStyle name="20% - Акцент5 8 2 2" xfId="489"/>
    <cellStyle name="20% - Акцент5 8 3" xfId="490"/>
    <cellStyle name="20% - Акцент5 8_46EE.2011(v1.0)" xfId="491"/>
    <cellStyle name="20% - Акцент5 9" xfId="492"/>
    <cellStyle name="20% - Акцент5 9 2" xfId="493"/>
    <cellStyle name="20% - Акцент5 9 2 2" xfId="494"/>
    <cellStyle name="20% - Акцент5 9 3" xfId="495"/>
    <cellStyle name="20% - Акцент5 9_46EE.2011(v1.0)" xfId="496"/>
    <cellStyle name="20% - Акцент6" xfId="497" builtinId="50" customBuiltin="1"/>
    <cellStyle name="20% - Акцент6 10" xfId="498"/>
    <cellStyle name="20% - Акцент6 2" xfId="499"/>
    <cellStyle name="20% - Акцент6 2 2" xfId="500"/>
    <cellStyle name="20% - Акцент6 2 2 2" xfId="501"/>
    <cellStyle name="20% - Акцент6 2 3" xfId="502"/>
    <cellStyle name="20% - Акцент6 2_46EE.2011(v1.0)" xfId="503"/>
    <cellStyle name="20% - Акцент6 3" xfId="504"/>
    <cellStyle name="20% - Акцент6 3 2" xfId="505"/>
    <cellStyle name="20% - Акцент6 3 2 2" xfId="506"/>
    <cellStyle name="20% - Акцент6 3 3" xfId="507"/>
    <cellStyle name="20% - Акцент6 3_46EE.2011(v1.0)" xfId="508"/>
    <cellStyle name="20% - Акцент6 4" xfId="509"/>
    <cellStyle name="20% - Акцент6 4 2" xfId="510"/>
    <cellStyle name="20% - Акцент6 4 2 2" xfId="511"/>
    <cellStyle name="20% - Акцент6 4 3" xfId="512"/>
    <cellStyle name="20% - Акцент6 4_46EE.2011(v1.0)" xfId="513"/>
    <cellStyle name="20% - Акцент6 5" xfId="514"/>
    <cellStyle name="20% - Акцент6 5 2" xfId="515"/>
    <cellStyle name="20% - Акцент6 5 2 2" xfId="516"/>
    <cellStyle name="20% - Акцент6 5 3" xfId="517"/>
    <cellStyle name="20% - Акцент6 5_46EE.2011(v1.0)" xfId="518"/>
    <cellStyle name="20% - Акцент6 6" xfId="519"/>
    <cellStyle name="20% - Акцент6 6 2" xfId="520"/>
    <cellStyle name="20% - Акцент6 6 2 2" xfId="521"/>
    <cellStyle name="20% - Акцент6 6 3" xfId="522"/>
    <cellStyle name="20% - Акцент6 6_46EE.2011(v1.0)" xfId="523"/>
    <cellStyle name="20% - Акцент6 7" xfId="524"/>
    <cellStyle name="20% - Акцент6 7 2" xfId="525"/>
    <cellStyle name="20% - Акцент6 7 2 2" xfId="526"/>
    <cellStyle name="20% - Акцент6 7 3" xfId="527"/>
    <cellStyle name="20% - Акцент6 7_46EE.2011(v1.0)" xfId="528"/>
    <cellStyle name="20% - Акцент6 8" xfId="529"/>
    <cellStyle name="20% - Акцент6 8 2" xfId="530"/>
    <cellStyle name="20% - Акцент6 8 2 2" xfId="531"/>
    <cellStyle name="20% - Акцент6 8 3" xfId="532"/>
    <cellStyle name="20% - Акцент6 8_46EE.2011(v1.0)" xfId="533"/>
    <cellStyle name="20% - Акцент6 9" xfId="534"/>
    <cellStyle name="20% - Акцент6 9 2" xfId="535"/>
    <cellStyle name="20% - Акцент6 9 2 2" xfId="536"/>
    <cellStyle name="20% - Акцент6 9 3" xfId="537"/>
    <cellStyle name="20% - Акцент6 9_46EE.2011(v1.0)" xfId="538"/>
    <cellStyle name="40% - Accent1" xfId="539"/>
    <cellStyle name="40% - Accent1 2" xfId="540"/>
    <cellStyle name="40% - Accent1 2 2" xfId="541"/>
    <cellStyle name="40% - Accent1 3" xfId="542"/>
    <cellStyle name="40% - Accent1_46EE.2011(v1.0)" xfId="543"/>
    <cellStyle name="40% - Accent2" xfId="544"/>
    <cellStyle name="40% - Accent2 2" xfId="545"/>
    <cellStyle name="40% - Accent2 2 2" xfId="546"/>
    <cellStyle name="40% - Accent2 3" xfId="547"/>
    <cellStyle name="40% - Accent2_46EE.2011(v1.0)" xfId="548"/>
    <cellStyle name="40% - Accent3" xfId="549"/>
    <cellStyle name="40% - Accent3 2" xfId="550"/>
    <cellStyle name="40% - Accent3 2 2" xfId="551"/>
    <cellStyle name="40% - Accent3 3" xfId="552"/>
    <cellStyle name="40% - Accent3_46EE.2011(v1.0)" xfId="553"/>
    <cellStyle name="40% - Accent4" xfId="554"/>
    <cellStyle name="40% - Accent4 2" xfId="555"/>
    <cellStyle name="40% - Accent4 2 2" xfId="556"/>
    <cellStyle name="40% - Accent4 3" xfId="557"/>
    <cellStyle name="40% - Accent4_46EE.2011(v1.0)" xfId="558"/>
    <cellStyle name="40% - Accent5" xfId="559"/>
    <cellStyle name="40% - Accent5 2" xfId="560"/>
    <cellStyle name="40% - Accent5 2 2" xfId="561"/>
    <cellStyle name="40% - Accent5 3" xfId="562"/>
    <cellStyle name="40% - Accent5_46EE.2011(v1.0)" xfId="563"/>
    <cellStyle name="40% - Accent6" xfId="564"/>
    <cellStyle name="40% - Accent6 2" xfId="565"/>
    <cellStyle name="40% - Accent6 2 2" xfId="566"/>
    <cellStyle name="40% - Accent6 3" xfId="567"/>
    <cellStyle name="40% - Accent6_46EE.2011(v1.0)" xfId="568"/>
    <cellStyle name="40% - Акцент1" xfId="569" builtinId="31" customBuiltin="1"/>
    <cellStyle name="40% - Акцент1 10" xfId="570"/>
    <cellStyle name="40% - Акцент1 2" xfId="571"/>
    <cellStyle name="40% - Акцент1 2 2" xfId="572"/>
    <cellStyle name="40% - Акцент1 2 2 2" xfId="573"/>
    <cellStyle name="40% - Акцент1 2 3" xfId="574"/>
    <cellStyle name="40% - Акцент1 2_46EE.2011(v1.0)" xfId="575"/>
    <cellStyle name="40% - Акцент1 3" xfId="576"/>
    <cellStyle name="40% - Акцент1 3 2" xfId="577"/>
    <cellStyle name="40% - Акцент1 3 2 2" xfId="578"/>
    <cellStyle name="40% - Акцент1 3 3" xfId="579"/>
    <cellStyle name="40% - Акцент1 3_46EE.2011(v1.0)" xfId="580"/>
    <cellStyle name="40% - Акцент1 4" xfId="581"/>
    <cellStyle name="40% - Акцент1 4 2" xfId="582"/>
    <cellStyle name="40% - Акцент1 4 2 2" xfId="583"/>
    <cellStyle name="40% - Акцент1 4 3" xfId="584"/>
    <cellStyle name="40% - Акцент1 4_46EE.2011(v1.0)" xfId="585"/>
    <cellStyle name="40% - Акцент1 5" xfId="586"/>
    <cellStyle name="40% - Акцент1 5 2" xfId="587"/>
    <cellStyle name="40% - Акцент1 5 2 2" xfId="588"/>
    <cellStyle name="40% - Акцент1 5 3" xfId="589"/>
    <cellStyle name="40% - Акцент1 5_46EE.2011(v1.0)" xfId="590"/>
    <cellStyle name="40% - Акцент1 6" xfId="591"/>
    <cellStyle name="40% - Акцент1 6 2" xfId="592"/>
    <cellStyle name="40% - Акцент1 6 2 2" xfId="593"/>
    <cellStyle name="40% - Акцент1 6 3" xfId="594"/>
    <cellStyle name="40% - Акцент1 6_46EE.2011(v1.0)" xfId="595"/>
    <cellStyle name="40% - Акцент1 7" xfId="596"/>
    <cellStyle name="40% - Акцент1 7 2" xfId="597"/>
    <cellStyle name="40% - Акцент1 7 2 2" xfId="598"/>
    <cellStyle name="40% - Акцент1 7 3" xfId="599"/>
    <cellStyle name="40% - Акцент1 7_46EE.2011(v1.0)" xfId="600"/>
    <cellStyle name="40% - Акцент1 8" xfId="601"/>
    <cellStyle name="40% - Акцент1 8 2" xfId="602"/>
    <cellStyle name="40% - Акцент1 8 2 2" xfId="603"/>
    <cellStyle name="40% - Акцент1 8 3" xfId="604"/>
    <cellStyle name="40% - Акцент1 8_46EE.2011(v1.0)" xfId="605"/>
    <cellStyle name="40% - Акцент1 9" xfId="606"/>
    <cellStyle name="40% - Акцент1 9 2" xfId="607"/>
    <cellStyle name="40% - Акцент1 9 2 2" xfId="608"/>
    <cellStyle name="40% - Акцент1 9 3" xfId="609"/>
    <cellStyle name="40% - Акцент1 9_46EE.2011(v1.0)" xfId="610"/>
    <cellStyle name="40% - Акцент2" xfId="611" builtinId="35" customBuiltin="1"/>
    <cellStyle name="40% - Акцент2 10" xfId="612"/>
    <cellStyle name="40% - Акцент2 2" xfId="613"/>
    <cellStyle name="40% - Акцент2 2 2" xfId="614"/>
    <cellStyle name="40% - Акцент2 2 2 2" xfId="615"/>
    <cellStyle name="40% - Акцент2 2 3" xfId="616"/>
    <cellStyle name="40% - Акцент2 2_46EE.2011(v1.0)" xfId="617"/>
    <cellStyle name="40% - Акцент2 3" xfId="618"/>
    <cellStyle name="40% - Акцент2 3 2" xfId="619"/>
    <cellStyle name="40% - Акцент2 3 2 2" xfId="620"/>
    <cellStyle name="40% - Акцент2 3 3" xfId="621"/>
    <cellStyle name="40% - Акцент2 3_46EE.2011(v1.0)" xfId="622"/>
    <cellStyle name="40% - Акцент2 4" xfId="623"/>
    <cellStyle name="40% - Акцент2 4 2" xfId="624"/>
    <cellStyle name="40% - Акцент2 4 2 2" xfId="625"/>
    <cellStyle name="40% - Акцент2 4 3" xfId="626"/>
    <cellStyle name="40% - Акцент2 4_46EE.2011(v1.0)" xfId="627"/>
    <cellStyle name="40% - Акцент2 5" xfId="628"/>
    <cellStyle name="40% - Акцент2 5 2" xfId="629"/>
    <cellStyle name="40% - Акцент2 5 2 2" xfId="630"/>
    <cellStyle name="40% - Акцент2 5 3" xfId="631"/>
    <cellStyle name="40% - Акцент2 5_46EE.2011(v1.0)" xfId="632"/>
    <cellStyle name="40% - Акцент2 6" xfId="633"/>
    <cellStyle name="40% - Акцент2 6 2" xfId="634"/>
    <cellStyle name="40% - Акцент2 6 2 2" xfId="635"/>
    <cellStyle name="40% - Акцент2 6 3" xfId="636"/>
    <cellStyle name="40% - Акцент2 6_46EE.2011(v1.0)" xfId="637"/>
    <cellStyle name="40% - Акцент2 7" xfId="638"/>
    <cellStyle name="40% - Акцент2 7 2" xfId="639"/>
    <cellStyle name="40% - Акцент2 7 2 2" xfId="640"/>
    <cellStyle name="40% - Акцент2 7 3" xfId="641"/>
    <cellStyle name="40% - Акцент2 7_46EE.2011(v1.0)" xfId="642"/>
    <cellStyle name="40% - Акцент2 8" xfId="643"/>
    <cellStyle name="40% - Акцент2 8 2" xfId="644"/>
    <cellStyle name="40% - Акцент2 8 2 2" xfId="645"/>
    <cellStyle name="40% - Акцент2 8 3" xfId="646"/>
    <cellStyle name="40% - Акцент2 8_46EE.2011(v1.0)" xfId="647"/>
    <cellStyle name="40% - Акцент2 9" xfId="648"/>
    <cellStyle name="40% - Акцент2 9 2" xfId="649"/>
    <cellStyle name="40% - Акцент2 9 2 2" xfId="650"/>
    <cellStyle name="40% - Акцент2 9 3" xfId="651"/>
    <cellStyle name="40% - Акцент2 9_46EE.2011(v1.0)" xfId="652"/>
    <cellStyle name="40% - Акцент3" xfId="653" builtinId="39" customBuiltin="1"/>
    <cellStyle name="40% - Акцент3 10" xfId="654"/>
    <cellStyle name="40% - Акцент3 2" xfId="655"/>
    <cellStyle name="40% - Акцент3 2 2" xfId="656"/>
    <cellStyle name="40% - Акцент3 2 2 2" xfId="657"/>
    <cellStyle name="40% - Акцент3 2 3" xfId="658"/>
    <cellStyle name="40% - Акцент3 2_46EE.2011(v1.0)" xfId="659"/>
    <cellStyle name="40% - Акцент3 3" xfId="660"/>
    <cellStyle name="40% - Акцент3 3 2" xfId="661"/>
    <cellStyle name="40% - Акцент3 3 2 2" xfId="662"/>
    <cellStyle name="40% - Акцент3 3 3" xfId="663"/>
    <cellStyle name="40% - Акцент3 3_46EE.2011(v1.0)" xfId="664"/>
    <cellStyle name="40% - Акцент3 4" xfId="665"/>
    <cellStyle name="40% - Акцент3 4 2" xfId="666"/>
    <cellStyle name="40% - Акцент3 4 2 2" xfId="667"/>
    <cellStyle name="40% - Акцент3 4 3" xfId="668"/>
    <cellStyle name="40% - Акцент3 4_46EE.2011(v1.0)" xfId="669"/>
    <cellStyle name="40% - Акцент3 5" xfId="670"/>
    <cellStyle name="40% - Акцент3 5 2" xfId="671"/>
    <cellStyle name="40% - Акцент3 5 2 2" xfId="672"/>
    <cellStyle name="40% - Акцент3 5 3" xfId="673"/>
    <cellStyle name="40% - Акцент3 5_46EE.2011(v1.0)" xfId="674"/>
    <cellStyle name="40% - Акцент3 6" xfId="675"/>
    <cellStyle name="40% - Акцент3 6 2" xfId="676"/>
    <cellStyle name="40% - Акцент3 6 2 2" xfId="677"/>
    <cellStyle name="40% - Акцент3 6 3" xfId="678"/>
    <cellStyle name="40% - Акцент3 6_46EE.2011(v1.0)" xfId="679"/>
    <cellStyle name="40% - Акцент3 7" xfId="680"/>
    <cellStyle name="40% - Акцент3 7 2" xfId="681"/>
    <cellStyle name="40% - Акцент3 7 2 2" xfId="682"/>
    <cellStyle name="40% - Акцент3 7 3" xfId="683"/>
    <cellStyle name="40% - Акцент3 7_46EE.2011(v1.0)" xfId="684"/>
    <cellStyle name="40% - Акцент3 8" xfId="685"/>
    <cellStyle name="40% - Акцент3 8 2" xfId="686"/>
    <cellStyle name="40% - Акцент3 8 2 2" xfId="687"/>
    <cellStyle name="40% - Акцент3 8 3" xfId="688"/>
    <cellStyle name="40% - Акцент3 8_46EE.2011(v1.0)" xfId="689"/>
    <cellStyle name="40% - Акцент3 9" xfId="690"/>
    <cellStyle name="40% - Акцент3 9 2" xfId="691"/>
    <cellStyle name="40% - Акцент3 9 2 2" xfId="692"/>
    <cellStyle name="40% - Акцент3 9 3" xfId="693"/>
    <cellStyle name="40% - Акцент3 9_46EE.2011(v1.0)" xfId="694"/>
    <cellStyle name="40% - Акцент4" xfId="695" builtinId="43" customBuiltin="1"/>
    <cellStyle name="40% - Акцент4 10" xfId="696"/>
    <cellStyle name="40% - Акцент4 2" xfId="697"/>
    <cellStyle name="40% - Акцент4 2 2" xfId="698"/>
    <cellStyle name="40% - Акцент4 2 2 2" xfId="699"/>
    <cellStyle name="40% - Акцент4 2 3" xfId="700"/>
    <cellStyle name="40% - Акцент4 2_46EE.2011(v1.0)" xfId="701"/>
    <cellStyle name="40% - Акцент4 3" xfId="702"/>
    <cellStyle name="40% - Акцент4 3 2" xfId="703"/>
    <cellStyle name="40% - Акцент4 3 2 2" xfId="704"/>
    <cellStyle name="40% - Акцент4 3 3" xfId="705"/>
    <cellStyle name="40% - Акцент4 3_46EE.2011(v1.0)" xfId="706"/>
    <cellStyle name="40% - Акцент4 4" xfId="707"/>
    <cellStyle name="40% - Акцент4 4 2" xfId="708"/>
    <cellStyle name="40% - Акцент4 4 2 2" xfId="709"/>
    <cellStyle name="40% - Акцент4 4 3" xfId="710"/>
    <cellStyle name="40% - Акцент4 4_46EE.2011(v1.0)" xfId="711"/>
    <cellStyle name="40% - Акцент4 5" xfId="712"/>
    <cellStyle name="40% - Акцент4 5 2" xfId="713"/>
    <cellStyle name="40% - Акцент4 5 2 2" xfId="714"/>
    <cellStyle name="40% - Акцент4 5 3" xfId="715"/>
    <cellStyle name="40% - Акцент4 5_46EE.2011(v1.0)" xfId="716"/>
    <cellStyle name="40% - Акцент4 6" xfId="717"/>
    <cellStyle name="40% - Акцент4 6 2" xfId="718"/>
    <cellStyle name="40% - Акцент4 6 2 2" xfId="719"/>
    <cellStyle name="40% - Акцент4 6 3" xfId="720"/>
    <cellStyle name="40% - Акцент4 6_46EE.2011(v1.0)" xfId="721"/>
    <cellStyle name="40% - Акцент4 7" xfId="722"/>
    <cellStyle name="40% - Акцент4 7 2" xfId="723"/>
    <cellStyle name="40% - Акцент4 7 2 2" xfId="724"/>
    <cellStyle name="40% - Акцент4 7 3" xfId="725"/>
    <cellStyle name="40% - Акцент4 7_46EE.2011(v1.0)" xfId="726"/>
    <cellStyle name="40% - Акцент4 8" xfId="727"/>
    <cellStyle name="40% - Акцент4 8 2" xfId="728"/>
    <cellStyle name="40% - Акцент4 8 2 2" xfId="729"/>
    <cellStyle name="40% - Акцент4 8 3" xfId="730"/>
    <cellStyle name="40% - Акцент4 8_46EE.2011(v1.0)" xfId="731"/>
    <cellStyle name="40% - Акцент4 9" xfId="732"/>
    <cellStyle name="40% - Акцент4 9 2" xfId="733"/>
    <cellStyle name="40% - Акцент4 9 2 2" xfId="734"/>
    <cellStyle name="40% - Акцент4 9 3" xfId="735"/>
    <cellStyle name="40% - Акцент4 9_46EE.2011(v1.0)" xfId="736"/>
    <cellStyle name="40% - Акцент5" xfId="737" builtinId="47" customBuiltin="1"/>
    <cellStyle name="40% - Акцент5 10" xfId="738"/>
    <cellStyle name="40% - Акцент5 2" xfId="739"/>
    <cellStyle name="40% - Акцент5 2 2" xfId="740"/>
    <cellStyle name="40% - Акцент5 2 2 2" xfId="741"/>
    <cellStyle name="40% - Акцент5 2 3" xfId="742"/>
    <cellStyle name="40% - Акцент5 2_46EE.2011(v1.0)" xfId="743"/>
    <cellStyle name="40% - Акцент5 3" xfId="744"/>
    <cellStyle name="40% - Акцент5 3 2" xfId="745"/>
    <cellStyle name="40% - Акцент5 3 2 2" xfId="746"/>
    <cellStyle name="40% - Акцент5 3 3" xfId="747"/>
    <cellStyle name="40% - Акцент5 3_46EE.2011(v1.0)" xfId="748"/>
    <cellStyle name="40% - Акцент5 4" xfId="749"/>
    <cellStyle name="40% - Акцент5 4 2" xfId="750"/>
    <cellStyle name="40% - Акцент5 4 2 2" xfId="751"/>
    <cellStyle name="40% - Акцент5 4 3" xfId="752"/>
    <cellStyle name="40% - Акцент5 4_46EE.2011(v1.0)" xfId="753"/>
    <cellStyle name="40% - Акцент5 5" xfId="754"/>
    <cellStyle name="40% - Акцент5 5 2" xfId="755"/>
    <cellStyle name="40% - Акцент5 5 2 2" xfId="756"/>
    <cellStyle name="40% - Акцент5 5 3" xfId="757"/>
    <cellStyle name="40% - Акцент5 5_46EE.2011(v1.0)" xfId="758"/>
    <cellStyle name="40% - Акцент5 6" xfId="759"/>
    <cellStyle name="40% - Акцент5 6 2" xfId="760"/>
    <cellStyle name="40% - Акцент5 6 2 2" xfId="761"/>
    <cellStyle name="40% - Акцент5 6 3" xfId="762"/>
    <cellStyle name="40% - Акцент5 6_46EE.2011(v1.0)" xfId="763"/>
    <cellStyle name="40% - Акцент5 7" xfId="764"/>
    <cellStyle name="40% - Акцент5 7 2" xfId="765"/>
    <cellStyle name="40% - Акцент5 7 2 2" xfId="766"/>
    <cellStyle name="40% - Акцент5 7 3" xfId="767"/>
    <cellStyle name="40% - Акцент5 7_46EE.2011(v1.0)" xfId="768"/>
    <cellStyle name="40% - Акцент5 8" xfId="769"/>
    <cellStyle name="40% - Акцент5 8 2" xfId="770"/>
    <cellStyle name="40% - Акцент5 8 2 2" xfId="771"/>
    <cellStyle name="40% - Акцент5 8 3" xfId="772"/>
    <cellStyle name="40% - Акцент5 8_46EE.2011(v1.0)" xfId="773"/>
    <cellStyle name="40% - Акцент5 9" xfId="774"/>
    <cellStyle name="40% - Акцент5 9 2" xfId="775"/>
    <cellStyle name="40% - Акцент5 9 2 2" xfId="776"/>
    <cellStyle name="40% - Акцент5 9 3" xfId="777"/>
    <cellStyle name="40% - Акцент5 9_46EE.2011(v1.0)" xfId="778"/>
    <cellStyle name="40% - Акцент6" xfId="779" builtinId="51" customBuiltin="1"/>
    <cellStyle name="40% - Акцент6 10" xfId="780"/>
    <cellStyle name="40% - Акцент6 2" xfId="781"/>
    <cellStyle name="40% - Акцент6 2 2" xfId="782"/>
    <cellStyle name="40% - Акцент6 2 2 2" xfId="783"/>
    <cellStyle name="40% - Акцент6 2 3" xfId="784"/>
    <cellStyle name="40% - Акцент6 2_46EE.2011(v1.0)" xfId="785"/>
    <cellStyle name="40% - Акцент6 3" xfId="786"/>
    <cellStyle name="40% - Акцент6 3 2" xfId="787"/>
    <cellStyle name="40% - Акцент6 3 2 2" xfId="788"/>
    <cellStyle name="40% - Акцент6 3 3" xfId="789"/>
    <cellStyle name="40% - Акцент6 3_46EE.2011(v1.0)" xfId="790"/>
    <cellStyle name="40% - Акцент6 4" xfId="791"/>
    <cellStyle name="40% - Акцент6 4 2" xfId="792"/>
    <cellStyle name="40% - Акцент6 4 2 2" xfId="793"/>
    <cellStyle name="40% - Акцент6 4 3" xfId="794"/>
    <cellStyle name="40% - Акцент6 4_46EE.2011(v1.0)" xfId="795"/>
    <cellStyle name="40% - Акцент6 5" xfId="796"/>
    <cellStyle name="40% - Акцент6 5 2" xfId="797"/>
    <cellStyle name="40% - Акцент6 5 2 2" xfId="798"/>
    <cellStyle name="40% - Акцент6 5 3" xfId="799"/>
    <cellStyle name="40% - Акцент6 5_46EE.2011(v1.0)" xfId="800"/>
    <cellStyle name="40% - Акцент6 6" xfId="801"/>
    <cellStyle name="40% - Акцент6 6 2" xfId="802"/>
    <cellStyle name="40% - Акцент6 6 2 2" xfId="803"/>
    <cellStyle name="40% - Акцент6 6 3" xfId="804"/>
    <cellStyle name="40% - Акцент6 6_46EE.2011(v1.0)" xfId="805"/>
    <cellStyle name="40% - Акцент6 7" xfId="806"/>
    <cellStyle name="40% - Акцент6 7 2" xfId="807"/>
    <cellStyle name="40% - Акцент6 7 2 2" xfId="808"/>
    <cellStyle name="40% - Акцент6 7 3" xfId="809"/>
    <cellStyle name="40% - Акцент6 7_46EE.2011(v1.0)" xfId="810"/>
    <cellStyle name="40% - Акцент6 8" xfId="811"/>
    <cellStyle name="40% - Акцент6 8 2" xfId="812"/>
    <cellStyle name="40% - Акцент6 8 2 2" xfId="813"/>
    <cellStyle name="40% - Акцент6 8 3" xfId="814"/>
    <cellStyle name="40% - Акцент6 8_46EE.2011(v1.0)" xfId="815"/>
    <cellStyle name="40% - Акцент6 9" xfId="816"/>
    <cellStyle name="40% - Акцент6 9 2" xfId="817"/>
    <cellStyle name="40% - Акцент6 9 2 2" xfId="818"/>
    <cellStyle name="40% - Акцент6 9 3" xfId="819"/>
    <cellStyle name="40% - Акцент6 9_46EE.2011(v1.0)" xfId="820"/>
    <cellStyle name="60% - Accent1" xfId="821"/>
    <cellStyle name="60% - Accent2" xfId="822"/>
    <cellStyle name="60% - Accent3" xfId="823"/>
    <cellStyle name="60% - Accent4" xfId="824"/>
    <cellStyle name="60% - Accent5" xfId="825"/>
    <cellStyle name="60% - Accent6" xfId="826"/>
    <cellStyle name="60% - Акцент1" xfId="827" builtinId="32" customBuiltin="1"/>
    <cellStyle name="60% - Акцент1 10" xfId="828"/>
    <cellStyle name="60% - Акцент1 2" xfId="829"/>
    <cellStyle name="60% - Акцент1 2 2" xfId="830"/>
    <cellStyle name="60% - Акцент1 3" xfId="831"/>
    <cellStyle name="60% - Акцент1 3 2" xfId="832"/>
    <cellStyle name="60% - Акцент1 4" xfId="833"/>
    <cellStyle name="60% - Акцент1 4 2" xfId="834"/>
    <cellStyle name="60% - Акцент1 5" xfId="835"/>
    <cellStyle name="60% - Акцент1 5 2" xfId="836"/>
    <cellStyle name="60% - Акцент1 6" xfId="837"/>
    <cellStyle name="60% - Акцент1 6 2" xfId="838"/>
    <cellStyle name="60% - Акцент1 7" xfId="839"/>
    <cellStyle name="60% - Акцент1 7 2" xfId="840"/>
    <cellStyle name="60% - Акцент1 8" xfId="841"/>
    <cellStyle name="60% - Акцент1 8 2" xfId="842"/>
    <cellStyle name="60% - Акцент1 9" xfId="843"/>
    <cellStyle name="60% - Акцент1 9 2" xfId="844"/>
    <cellStyle name="60% - Акцент2" xfId="845" builtinId="36" customBuiltin="1"/>
    <cellStyle name="60% - Акцент2 10" xfId="846"/>
    <cellStyle name="60% - Акцент2 2" xfId="847"/>
    <cellStyle name="60% - Акцент2 2 2" xfId="848"/>
    <cellStyle name="60% - Акцент2 3" xfId="849"/>
    <cellStyle name="60% - Акцент2 3 2" xfId="850"/>
    <cellStyle name="60% - Акцент2 4" xfId="851"/>
    <cellStyle name="60% - Акцент2 4 2" xfId="852"/>
    <cellStyle name="60% - Акцент2 5" xfId="853"/>
    <cellStyle name="60% - Акцент2 5 2" xfId="854"/>
    <cellStyle name="60% - Акцент2 6" xfId="855"/>
    <cellStyle name="60% - Акцент2 6 2" xfId="856"/>
    <cellStyle name="60% - Акцент2 7" xfId="857"/>
    <cellStyle name="60% - Акцент2 7 2" xfId="858"/>
    <cellStyle name="60% - Акцент2 8" xfId="859"/>
    <cellStyle name="60% - Акцент2 8 2" xfId="860"/>
    <cellStyle name="60% - Акцент2 9" xfId="861"/>
    <cellStyle name="60% - Акцент2 9 2" xfId="862"/>
    <cellStyle name="60% - Акцент3" xfId="863" builtinId="40" customBuiltin="1"/>
    <cellStyle name="60% - Акцент3 10" xfId="864"/>
    <cellStyle name="60% - Акцент3 2" xfId="865"/>
    <cellStyle name="60% - Акцент3 2 2" xfId="866"/>
    <cellStyle name="60% - Акцент3 3" xfId="867"/>
    <cellStyle name="60% - Акцент3 3 2" xfId="868"/>
    <cellStyle name="60% - Акцент3 4" xfId="869"/>
    <cellStyle name="60% - Акцент3 4 2" xfId="870"/>
    <cellStyle name="60% - Акцент3 5" xfId="871"/>
    <cellStyle name="60% - Акцент3 5 2" xfId="872"/>
    <cellStyle name="60% - Акцент3 6" xfId="873"/>
    <cellStyle name="60% - Акцент3 6 2" xfId="874"/>
    <cellStyle name="60% - Акцент3 7" xfId="875"/>
    <cellStyle name="60% - Акцент3 7 2" xfId="876"/>
    <cellStyle name="60% - Акцент3 8" xfId="877"/>
    <cellStyle name="60% - Акцент3 8 2" xfId="878"/>
    <cellStyle name="60% - Акцент3 9" xfId="879"/>
    <cellStyle name="60% - Акцент3 9 2" xfId="880"/>
    <cellStyle name="60% - Акцент4" xfId="881" builtinId="44" customBuiltin="1"/>
    <cellStyle name="60% - Акцент4 10" xfId="882"/>
    <cellStyle name="60% - Акцент4 2" xfId="883"/>
    <cellStyle name="60% - Акцент4 2 2" xfId="884"/>
    <cellStyle name="60% - Акцент4 3" xfId="885"/>
    <cellStyle name="60% - Акцент4 3 2" xfId="886"/>
    <cellStyle name="60% - Акцент4 4" xfId="887"/>
    <cellStyle name="60% - Акцент4 4 2" xfId="888"/>
    <cellStyle name="60% - Акцент4 5" xfId="889"/>
    <cellStyle name="60% - Акцент4 5 2" xfId="890"/>
    <cellStyle name="60% - Акцент4 6" xfId="891"/>
    <cellStyle name="60% - Акцент4 6 2" xfId="892"/>
    <cellStyle name="60% - Акцент4 7" xfId="893"/>
    <cellStyle name="60% - Акцент4 7 2" xfId="894"/>
    <cellStyle name="60% - Акцент4 8" xfId="895"/>
    <cellStyle name="60% - Акцент4 8 2" xfId="896"/>
    <cellStyle name="60% - Акцент4 9" xfId="897"/>
    <cellStyle name="60% - Акцент4 9 2" xfId="898"/>
    <cellStyle name="60% - Акцент5" xfId="899" builtinId="48" customBuiltin="1"/>
    <cellStyle name="60% - Акцент5 10" xfId="900"/>
    <cellStyle name="60% - Акцент5 2" xfId="901"/>
    <cellStyle name="60% - Акцент5 2 2" xfId="902"/>
    <cellStyle name="60% - Акцент5 3" xfId="903"/>
    <cellStyle name="60% - Акцент5 3 2" xfId="904"/>
    <cellStyle name="60% - Акцент5 4" xfId="905"/>
    <cellStyle name="60% - Акцент5 4 2" xfId="906"/>
    <cellStyle name="60% - Акцент5 5" xfId="907"/>
    <cellStyle name="60% - Акцент5 5 2" xfId="908"/>
    <cellStyle name="60% - Акцент5 6" xfId="909"/>
    <cellStyle name="60% - Акцент5 6 2" xfId="910"/>
    <cellStyle name="60% - Акцент5 7" xfId="911"/>
    <cellStyle name="60% - Акцент5 7 2" xfId="912"/>
    <cellStyle name="60% - Акцент5 8" xfId="913"/>
    <cellStyle name="60% - Акцент5 8 2" xfId="914"/>
    <cellStyle name="60% - Акцент5 9" xfId="915"/>
    <cellStyle name="60% - Акцент5 9 2" xfId="916"/>
    <cellStyle name="60% - Акцент6" xfId="917" builtinId="52" customBuiltin="1"/>
    <cellStyle name="60% - Акцент6 10" xfId="918"/>
    <cellStyle name="60% - Акцент6 2" xfId="919"/>
    <cellStyle name="60% - Акцент6 2 2" xfId="920"/>
    <cellStyle name="60% - Акцент6 3" xfId="921"/>
    <cellStyle name="60% - Акцент6 3 2" xfId="922"/>
    <cellStyle name="60% - Акцент6 4" xfId="923"/>
    <cellStyle name="60% - Акцент6 4 2" xfId="924"/>
    <cellStyle name="60% - Акцент6 5" xfId="925"/>
    <cellStyle name="60% - Акцент6 5 2" xfId="926"/>
    <cellStyle name="60% - Акцент6 6" xfId="927"/>
    <cellStyle name="60% - Акцент6 6 2" xfId="928"/>
    <cellStyle name="60% - Акцент6 7" xfId="929"/>
    <cellStyle name="60% - Акцент6 7 2" xfId="930"/>
    <cellStyle name="60% - Акцент6 8" xfId="931"/>
    <cellStyle name="60% - Акцент6 8 2" xfId="932"/>
    <cellStyle name="60% - Акцент6 9" xfId="933"/>
    <cellStyle name="60% - Акцент6 9 2" xfId="934"/>
    <cellStyle name="Accent1" xfId="935"/>
    <cellStyle name="Accent2" xfId="936"/>
    <cellStyle name="Accent3" xfId="937"/>
    <cellStyle name="Accent4" xfId="938"/>
    <cellStyle name="Accent5" xfId="939"/>
    <cellStyle name="Accent6" xfId="940"/>
    <cellStyle name="Ăčďĺđńńűëęŕ" xfId="941"/>
    <cellStyle name="AFE" xfId="942"/>
    <cellStyle name="Áĺççŕůčňíűé" xfId="943"/>
    <cellStyle name="Äĺíĺćíűé [0]_(ňŕá 3č)" xfId="944"/>
    <cellStyle name="Äĺíĺćíűé_(ňŕá 3č)" xfId="945"/>
    <cellStyle name="Bad" xfId="946"/>
    <cellStyle name="Blue" xfId="947"/>
    <cellStyle name="Body_$Dollars" xfId="948"/>
    <cellStyle name="Calculation" xfId="949"/>
    <cellStyle name="Check Cell" xfId="950"/>
    <cellStyle name="Chek" xfId="951"/>
    <cellStyle name="Comma [0]_Adjusted FS 1299" xfId="952"/>
    <cellStyle name="Comma 0" xfId="953"/>
    <cellStyle name="Comma 0*" xfId="954"/>
    <cellStyle name="Comma 2" xfId="955"/>
    <cellStyle name="Comma 3*" xfId="956"/>
    <cellStyle name="Comma_Adjusted FS 1299" xfId="957"/>
    <cellStyle name="Comma0" xfId="958"/>
    <cellStyle name="Çŕůčňíűé" xfId="959"/>
    <cellStyle name="Currency [0]" xfId="960"/>
    <cellStyle name="Currency [0] 2" xfId="961"/>
    <cellStyle name="Currency [0] 2 10" xfId="962"/>
    <cellStyle name="Currency [0] 2 11" xfId="963"/>
    <cellStyle name="Currency [0] 2 2" xfId="964"/>
    <cellStyle name="Currency [0] 2 2 2" xfId="965"/>
    <cellStyle name="Currency [0] 2 2 3" xfId="966"/>
    <cellStyle name="Currency [0] 2 2 4" xfId="967"/>
    <cellStyle name="Currency [0] 2 2 5" xfId="968"/>
    <cellStyle name="Currency [0] 2 3" xfId="969"/>
    <cellStyle name="Currency [0] 2 3 2" xfId="970"/>
    <cellStyle name="Currency [0] 2 3 3" xfId="971"/>
    <cellStyle name="Currency [0] 2 3 4" xfId="972"/>
    <cellStyle name="Currency [0] 2 3 5" xfId="973"/>
    <cellStyle name="Currency [0] 2 4" xfId="974"/>
    <cellStyle name="Currency [0] 2 4 2" xfId="975"/>
    <cellStyle name="Currency [0] 2 4 3" xfId="976"/>
    <cellStyle name="Currency [0] 2 4 4" xfId="977"/>
    <cellStyle name="Currency [0] 2 4 5" xfId="978"/>
    <cellStyle name="Currency [0] 2 5" xfId="979"/>
    <cellStyle name="Currency [0] 2 5 2" xfId="980"/>
    <cellStyle name="Currency [0] 2 5 3" xfId="981"/>
    <cellStyle name="Currency [0] 2 5 4" xfId="982"/>
    <cellStyle name="Currency [0] 2 5 5" xfId="983"/>
    <cellStyle name="Currency [0] 2 6" xfId="984"/>
    <cellStyle name="Currency [0] 2 6 2" xfId="985"/>
    <cellStyle name="Currency [0] 2 6 3" xfId="986"/>
    <cellStyle name="Currency [0] 2 6 4" xfId="987"/>
    <cellStyle name="Currency [0] 2 6 5" xfId="988"/>
    <cellStyle name="Currency [0] 2 7" xfId="989"/>
    <cellStyle name="Currency [0] 2 7 2" xfId="990"/>
    <cellStyle name="Currency [0] 2 7 3" xfId="991"/>
    <cellStyle name="Currency [0] 2 7 4" xfId="992"/>
    <cellStyle name="Currency [0] 2 7 5" xfId="993"/>
    <cellStyle name="Currency [0] 2 8" xfId="994"/>
    <cellStyle name="Currency [0] 2 8 2" xfId="995"/>
    <cellStyle name="Currency [0] 2 8 3" xfId="996"/>
    <cellStyle name="Currency [0] 2 8 4" xfId="997"/>
    <cellStyle name="Currency [0] 2 8 5" xfId="998"/>
    <cellStyle name="Currency [0] 2 9" xfId="999"/>
    <cellStyle name="Currency [0] 3" xfId="1000"/>
    <cellStyle name="Currency [0] 3 10" xfId="1001"/>
    <cellStyle name="Currency [0] 3 11" xfId="1002"/>
    <cellStyle name="Currency [0] 3 2" xfId="1003"/>
    <cellStyle name="Currency [0] 3 2 2" xfId="1004"/>
    <cellStyle name="Currency [0] 3 2 3" xfId="1005"/>
    <cellStyle name="Currency [0] 3 2 4" xfId="1006"/>
    <cellStyle name="Currency [0] 3 2 5" xfId="1007"/>
    <cellStyle name="Currency [0] 3 3" xfId="1008"/>
    <cellStyle name="Currency [0] 3 3 2" xfId="1009"/>
    <cellStyle name="Currency [0] 3 3 3" xfId="1010"/>
    <cellStyle name="Currency [0] 3 3 4" xfId="1011"/>
    <cellStyle name="Currency [0] 3 3 5" xfId="1012"/>
    <cellStyle name="Currency [0] 3 4" xfId="1013"/>
    <cellStyle name="Currency [0] 3 4 2" xfId="1014"/>
    <cellStyle name="Currency [0] 3 4 3" xfId="1015"/>
    <cellStyle name="Currency [0] 3 4 4" xfId="1016"/>
    <cellStyle name="Currency [0] 3 4 5" xfId="1017"/>
    <cellStyle name="Currency [0] 3 5" xfId="1018"/>
    <cellStyle name="Currency [0] 3 5 2" xfId="1019"/>
    <cellStyle name="Currency [0] 3 5 3" xfId="1020"/>
    <cellStyle name="Currency [0] 3 5 4" xfId="1021"/>
    <cellStyle name="Currency [0] 3 5 5" xfId="1022"/>
    <cellStyle name="Currency [0] 3 6" xfId="1023"/>
    <cellStyle name="Currency [0] 3 6 2" xfId="1024"/>
    <cellStyle name="Currency [0] 3 6 3" xfId="1025"/>
    <cellStyle name="Currency [0] 3 6 4" xfId="1026"/>
    <cellStyle name="Currency [0] 3 6 5" xfId="1027"/>
    <cellStyle name="Currency [0] 3 7" xfId="1028"/>
    <cellStyle name="Currency [0] 3 7 2" xfId="1029"/>
    <cellStyle name="Currency [0] 3 7 3" xfId="1030"/>
    <cellStyle name="Currency [0] 3 7 4" xfId="1031"/>
    <cellStyle name="Currency [0] 3 7 5" xfId="1032"/>
    <cellStyle name="Currency [0] 3 8" xfId="1033"/>
    <cellStyle name="Currency [0] 3 8 2" xfId="1034"/>
    <cellStyle name="Currency [0] 3 8 3" xfId="1035"/>
    <cellStyle name="Currency [0] 3 8 4" xfId="1036"/>
    <cellStyle name="Currency [0] 3 8 5" xfId="1037"/>
    <cellStyle name="Currency [0] 3 9" xfId="1038"/>
    <cellStyle name="Currency [0] 4" xfId="1039"/>
    <cellStyle name="Currency [0] 4 10" xfId="1040"/>
    <cellStyle name="Currency [0] 4 11" xfId="1041"/>
    <cellStyle name="Currency [0] 4 2" xfId="1042"/>
    <cellStyle name="Currency [0] 4 2 2" xfId="1043"/>
    <cellStyle name="Currency [0] 4 2 3" xfId="1044"/>
    <cellStyle name="Currency [0] 4 2 4" xfId="1045"/>
    <cellStyle name="Currency [0] 4 2 5" xfId="1046"/>
    <cellStyle name="Currency [0] 4 3" xfId="1047"/>
    <cellStyle name="Currency [0] 4 3 2" xfId="1048"/>
    <cellStyle name="Currency [0] 4 3 3" xfId="1049"/>
    <cellStyle name="Currency [0] 4 3 4" xfId="1050"/>
    <cellStyle name="Currency [0] 4 3 5" xfId="1051"/>
    <cellStyle name="Currency [0] 4 4" xfId="1052"/>
    <cellStyle name="Currency [0] 4 4 2" xfId="1053"/>
    <cellStyle name="Currency [0] 4 4 3" xfId="1054"/>
    <cellStyle name="Currency [0] 4 4 4" xfId="1055"/>
    <cellStyle name="Currency [0] 4 4 5" xfId="1056"/>
    <cellStyle name="Currency [0] 4 5" xfId="1057"/>
    <cellStyle name="Currency [0] 4 5 2" xfId="1058"/>
    <cellStyle name="Currency [0] 4 5 3" xfId="1059"/>
    <cellStyle name="Currency [0] 4 5 4" xfId="1060"/>
    <cellStyle name="Currency [0] 4 5 5" xfId="1061"/>
    <cellStyle name="Currency [0] 4 6" xfId="1062"/>
    <cellStyle name="Currency [0] 4 6 2" xfId="1063"/>
    <cellStyle name="Currency [0] 4 6 3" xfId="1064"/>
    <cellStyle name="Currency [0] 4 6 4" xfId="1065"/>
    <cellStyle name="Currency [0] 4 6 5" xfId="1066"/>
    <cellStyle name="Currency [0] 4 7" xfId="1067"/>
    <cellStyle name="Currency [0] 4 7 2" xfId="1068"/>
    <cellStyle name="Currency [0] 4 7 3" xfId="1069"/>
    <cellStyle name="Currency [0] 4 7 4" xfId="1070"/>
    <cellStyle name="Currency [0] 4 7 5" xfId="1071"/>
    <cellStyle name="Currency [0] 4 8" xfId="1072"/>
    <cellStyle name="Currency [0] 4 8 2" xfId="1073"/>
    <cellStyle name="Currency [0] 4 8 3" xfId="1074"/>
    <cellStyle name="Currency [0] 4 8 4" xfId="1075"/>
    <cellStyle name="Currency [0] 4 8 5" xfId="1076"/>
    <cellStyle name="Currency [0] 4 9" xfId="1077"/>
    <cellStyle name="Currency [0] 5" xfId="1078"/>
    <cellStyle name="Currency [0] 5 10" xfId="1079"/>
    <cellStyle name="Currency [0] 5 11" xfId="1080"/>
    <cellStyle name="Currency [0] 5 2" xfId="1081"/>
    <cellStyle name="Currency [0] 5 2 2" xfId="1082"/>
    <cellStyle name="Currency [0] 5 2 3" xfId="1083"/>
    <cellStyle name="Currency [0] 5 2 4" xfId="1084"/>
    <cellStyle name="Currency [0] 5 2 5" xfId="1085"/>
    <cellStyle name="Currency [0] 5 3" xfId="1086"/>
    <cellStyle name="Currency [0] 5 3 2" xfId="1087"/>
    <cellStyle name="Currency [0] 5 3 3" xfId="1088"/>
    <cellStyle name="Currency [0] 5 3 4" xfId="1089"/>
    <cellStyle name="Currency [0] 5 3 5" xfId="1090"/>
    <cellStyle name="Currency [0] 5 4" xfId="1091"/>
    <cellStyle name="Currency [0] 5 4 2" xfId="1092"/>
    <cellStyle name="Currency [0] 5 4 3" xfId="1093"/>
    <cellStyle name="Currency [0] 5 4 4" xfId="1094"/>
    <cellStyle name="Currency [0] 5 4 5" xfId="1095"/>
    <cellStyle name="Currency [0] 5 5" xfId="1096"/>
    <cellStyle name="Currency [0] 5 5 2" xfId="1097"/>
    <cellStyle name="Currency [0] 5 5 3" xfId="1098"/>
    <cellStyle name="Currency [0] 5 5 4" xfId="1099"/>
    <cellStyle name="Currency [0] 5 5 5" xfId="1100"/>
    <cellStyle name="Currency [0] 5 6" xfId="1101"/>
    <cellStyle name="Currency [0] 5 6 2" xfId="1102"/>
    <cellStyle name="Currency [0] 5 6 3" xfId="1103"/>
    <cellStyle name="Currency [0] 5 6 4" xfId="1104"/>
    <cellStyle name="Currency [0] 5 6 5" xfId="1105"/>
    <cellStyle name="Currency [0] 5 7" xfId="1106"/>
    <cellStyle name="Currency [0] 5 7 2" xfId="1107"/>
    <cellStyle name="Currency [0] 5 7 3" xfId="1108"/>
    <cellStyle name="Currency [0] 5 7 4" xfId="1109"/>
    <cellStyle name="Currency [0] 5 7 5" xfId="1110"/>
    <cellStyle name="Currency [0] 5 8" xfId="1111"/>
    <cellStyle name="Currency [0] 5 8 2" xfId="1112"/>
    <cellStyle name="Currency [0] 5 8 3" xfId="1113"/>
    <cellStyle name="Currency [0] 5 8 4" xfId="1114"/>
    <cellStyle name="Currency [0] 5 8 5" xfId="1115"/>
    <cellStyle name="Currency [0] 5 9" xfId="1116"/>
    <cellStyle name="Currency [0] 6" xfId="1117"/>
    <cellStyle name="Currency [0] 6 2" xfId="1118"/>
    <cellStyle name="Currency [0] 6 2 2" xfId="1119"/>
    <cellStyle name="Currency [0] 6 3" xfId="1120"/>
    <cellStyle name="Currency [0] 6 4" xfId="1121"/>
    <cellStyle name="Currency [0] 7" xfId="1122"/>
    <cellStyle name="Currency [0] 7 2" xfId="1123"/>
    <cellStyle name="Currency [0] 7 2 2" xfId="1124"/>
    <cellStyle name="Currency [0] 7 3" xfId="1125"/>
    <cellStyle name="Currency [0] 7 4" xfId="1126"/>
    <cellStyle name="Currency [0] 8" xfId="1127"/>
    <cellStyle name="Currency [0] 8 2" xfId="1128"/>
    <cellStyle name="Currency [0] 8 2 2" xfId="1129"/>
    <cellStyle name="Currency [0] 8 3" xfId="1130"/>
    <cellStyle name="Currency [0] 8 4" xfId="1131"/>
    <cellStyle name="Currency 0" xfId="1132"/>
    <cellStyle name="Currency 2" xfId="1133"/>
    <cellStyle name="Currency_06_9m" xfId="1134"/>
    <cellStyle name="Currency0" xfId="1135"/>
    <cellStyle name="Currency2" xfId="1136"/>
    <cellStyle name="Date" xfId="1137"/>
    <cellStyle name="Date Aligned" xfId="1138"/>
    <cellStyle name="Dates" xfId="1139"/>
    <cellStyle name="Dezimal [0]_NEGS" xfId="1140"/>
    <cellStyle name="Dezimal_NEGS" xfId="1141"/>
    <cellStyle name="Dotted Line" xfId="1142"/>
    <cellStyle name="E&amp;Y House" xfId="1143"/>
    <cellStyle name="E-mail" xfId="1144"/>
    <cellStyle name="E-mail 2" xfId="1145"/>
    <cellStyle name="E-mail_EE.2REK.P2011.4.78(v0.3)" xfId="1146"/>
    <cellStyle name="Euro" xfId="1147"/>
    <cellStyle name="ew" xfId="1148"/>
    <cellStyle name="Explanatory Text" xfId="1149"/>
    <cellStyle name="F2" xfId="1150"/>
    <cellStyle name="F3" xfId="1151"/>
    <cellStyle name="F4" xfId="1152"/>
    <cellStyle name="F5" xfId="1153"/>
    <cellStyle name="F6" xfId="1154"/>
    <cellStyle name="F7" xfId="1155"/>
    <cellStyle name="F8" xfId="1156"/>
    <cellStyle name="Fixed" xfId="1157"/>
    <cellStyle name="fo]_x000d__x000a_UserName=Murat Zelef_x000d__x000a_UserCompany=Bumerang_x000d__x000a__x000d__x000a_[File Paths]_x000d__x000a_WorkingDirectory=C:\EQUIS\DLWIN_x000d__x000a_DownLoader=C" xfId="1158"/>
    <cellStyle name="Followed Hyperlink" xfId="1159"/>
    <cellStyle name="Footnote" xfId="1160"/>
    <cellStyle name="Good" xfId="1161"/>
    <cellStyle name="hard no" xfId="1162"/>
    <cellStyle name="Hard Percent" xfId="1163"/>
    <cellStyle name="hardno" xfId="1164"/>
    <cellStyle name="Header" xfId="1165"/>
    <cellStyle name="Heading" xfId="1166"/>
    <cellStyle name="Heading 1" xfId="1167"/>
    <cellStyle name="Heading 2" xfId="1168"/>
    <cellStyle name="Heading 3" xfId="1169"/>
    <cellStyle name="Heading 4" xfId="1170"/>
    <cellStyle name="Heading_GP.ITOG.4.78(v1.0) - для разделения" xfId="1171"/>
    <cellStyle name="Heading2" xfId="1172"/>
    <cellStyle name="Heading2 2" xfId="1173"/>
    <cellStyle name="Heading2_EE.2REK.P2011.4.78(v0.3)" xfId="1174"/>
    <cellStyle name="Hyperlink" xfId="1175"/>
    <cellStyle name="Îáű÷íűé__FES" xfId="1176"/>
    <cellStyle name="Îáû÷íûé_cogs" xfId="1177"/>
    <cellStyle name="Îňęđűâŕâřŕ˙ń˙ ăčďĺđńńűëęŕ" xfId="1178"/>
    <cellStyle name="Info" xfId="1179"/>
    <cellStyle name="Input" xfId="1180"/>
    <cellStyle name="InputCurrency" xfId="1181"/>
    <cellStyle name="InputCurrency2" xfId="1182"/>
    <cellStyle name="InputMultiple1" xfId="1183"/>
    <cellStyle name="InputPercent1" xfId="1184"/>
    <cellStyle name="Inputs" xfId="1185"/>
    <cellStyle name="Inputs (const)" xfId="1186"/>
    <cellStyle name="Inputs (const) 2" xfId="1187"/>
    <cellStyle name="Inputs (const)_EE.2REK.P2011.4.78(v0.3)" xfId="1188"/>
    <cellStyle name="Inputs 2" xfId="1189"/>
    <cellStyle name="Inputs Co" xfId="1190"/>
    <cellStyle name="Inputs_46EE.2011(v1.0)" xfId="1191"/>
    <cellStyle name="Linked Cell" xfId="1192"/>
    <cellStyle name="Millares [0]_RESULTS" xfId="1193"/>
    <cellStyle name="Millares_RESULTS" xfId="1194"/>
    <cellStyle name="Milliers [0]_RESULTS" xfId="1195"/>
    <cellStyle name="Milliers_RESULTS" xfId="1196"/>
    <cellStyle name="mnb" xfId="1197"/>
    <cellStyle name="Moneda [0]_RESULTS" xfId="1198"/>
    <cellStyle name="Moneda_RESULTS" xfId="1199"/>
    <cellStyle name="Monétaire [0]_RESULTS" xfId="1200"/>
    <cellStyle name="Monétaire_RESULTS" xfId="1201"/>
    <cellStyle name="Multiple" xfId="1202"/>
    <cellStyle name="Multiple1" xfId="1203"/>
    <cellStyle name="MultipleBelow" xfId="1204"/>
    <cellStyle name="namber" xfId="1205"/>
    <cellStyle name="Neutral" xfId="1206"/>
    <cellStyle name="Norma11l" xfId="1207"/>
    <cellStyle name="normal" xfId="1208"/>
    <cellStyle name="Normal - Style1" xfId="1209"/>
    <cellStyle name="normal 10" xfId="1210"/>
    <cellStyle name="normal 11" xfId="1211"/>
    <cellStyle name="normal 12" xfId="1212"/>
    <cellStyle name="Normal 2" xfId="1213"/>
    <cellStyle name="Normal 2 2" xfId="1214"/>
    <cellStyle name="Normal 2 3" xfId="1215"/>
    <cellStyle name="Normal 2 4" xfId="1216"/>
    <cellStyle name="normal 3" xfId="1217"/>
    <cellStyle name="normal 3 2" xfId="1218"/>
    <cellStyle name="normal 4" xfId="1219"/>
    <cellStyle name="normal 4 2" xfId="1220"/>
    <cellStyle name="normal 5" xfId="1221"/>
    <cellStyle name="normal 5 2" xfId="1222"/>
    <cellStyle name="normal 6" xfId="1223"/>
    <cellStyle name="normal 6 2" xfId="1224"/>
    <cellStyle name="normal 7" xfId="1225"/>
    <cellStyle name="normal 7 2" xfId="1226"/>
    <cellStyle name="normal 8" xfId="1227"/>
    <cellStyle name="normal 8 2" xfId="1228"/>
    <cellStyle name="normal 9" xfId="1229"/>
    <cellStyle name="normal 9 2" xfId="1230"/>
    <cellStyle name="Normal." xfId="1231"/>
    <cellStyle name="Normal_06_9m" xfId="1232"/>
    <cellStyle name="Normal1" xfId="1233"/>
    <cellStyle name="Normal2" xfId="1234"/>
    <cellStyle name="NormalGB" xfId="1235"/>
    <cellStyle name="Normalny_24. 02. 97." xfId="1236"/>
    <cellStyle name="normбlnм_laroux" xfId="1237"/>
    <cellStyle name="Note" xfId="1238"/>
    <cellStyle name="number" xfId="1239"/>
    <cellStyle name="Ôčíŕíńîâűé [0]_(ňŕá 3č)" xfId="1240"/>
    <cellStyle name="Ôčíŕíńîâűé_(ňŕá 3č)" xfId="1241"/>
    <cellStyle name="Option" xfId="1242"/>
    <cellStyle name="Òûñÿ÷è [0]_cogs" xfId="1243"/>
    <cellStyle name="Òûñÿ÷è_cogs" xfId="1244"/>
    <cellStyle name="Output" xfId="1245"/>
    <cellStyle name="Page Number" xfId="1246"/>
    <cellStyle name="pb_page_heading_LS" xfId="1247"/>
    <cellStyle name="Percent_RS_Lianozovo-Samara_9m01" xfId="1248"/>
    <cellStyle name="Percent1" xfId="1249"/>
    <cellStyle name="Piug" xfId="1250"/>
    <cellStyle name="Plug" xfId="1251"/>
    <cellStyle name="Price_Body" xfId="1252"/>
    <cellStyle name="prochrek" xfId="1253"/>
    <cellStyle name="Protected" xfId="1254"/>
    <cellStyle name="Salomon Logo" xfId="1255"/>
    <cellStyle name="SAPBEXaggData" xfId="1256"/>
    <cellStyle name="SAPBEXaggDataEmph" xfId="1257"/>
    <cellStyle name="SAPBEXaggItem" xfId="1258"/>
    <cellStyle name="SAPBEXaggItemX" xfId="1259"/>
    <cellStyle name="SAPBEXchaText" xfId="1260"/>
    <cellStyle name="SAPBEXchaText 2" xfId="1261"/>
    <cellStyle name="SAPBEXexcBad7" xfId="1262"/>
    <cellStyle name="SAPBEXexcBad8" xfId="1263"/>
    <cellStyle name="SAPBEXexcBad9" xfId="1264"/>
    <cellStyle name="SAPBEXexcCritical4" xfId="1265"/>
    <cellStyle name="SAPBEXexcCritical5" xfId="1266"/>
    <cellStyle name="SAPBEXexcCritical6" xfId="1267"/>
    <cellStyle name="SAPBEXexcGood1" xfId="1268"/>
    <cellStyle name="SAPBEXexcGood2" xfId="1269"/>
    <cellStyle name="SAPBEXexcGood3" xfId="1270"/>
    <cellStyle name="SAPBEXfilterDrill" xfId="1271"/>
    <cellStyle name="SAPBEXfilterItem" xfId="1272"/>
    <cellStyle name="SAPBEXfilterText" xfId="1273"/>
    <cellStyle name="SAPBEXformats" xfId="1274"/>
    <cellStyle name="SAPBEXformats 2" xfId="1275"/>
    <cellStyle name="SAPBEXheaderItem" xfId="1276"/>
    <cellStyle name="SAPBEXheaderText" xfId="1277"/>
    <cellStyle name="SAPBEXHLevel0" xfId="1278"/>
    <cellStyle name="SAPBEXHLevel0 2" xfId="1279"/>
    <cellStyle name="SAPBEXHLevel0X" xfId="1280"/>
    <cellStyle name="SAPBEXHLevel0X 2" xfId="1281"/>
    <cellStyle name="SAPBEXHLevel1" xfId="1282"/>
    <cellStyle name="SAPBEXHLevel1 2" xfId="1283"/>
    <cellStyle name="SAPBEXHLevel1X" xfId="1284"/>
    <cellStyle name="SAPBEXHLevel1X 2" xfId="1285"/>
    <cellStyle name="SAPBEXHLevel2" xfId="1286"/>
    <cellStyle name="SAPBEXHLevel2 2" xfId="1287"/>
    <cellStyle name="SAPBEXHLevel2X" xfId="1288"/>
    <cellStyle name="SAPBEXHLevel2X 2" xfId="1289"/>
    <cellStyle name="SAPBEXHLevel3" xfId="1290"/>
    <cellStyle name="SAPBEXHLevel3 2" xfId="1291"/>
    <cellStyle name="SAPBEXHLevel3X" xfId="1292"/>
    <cellStyle name="SAPBEXHLevel3X 2" xfId="1293"/>
    <cellStyle name="SAPBEXinputData" xfId="1294"/>
    <cellStyle name="SAPBEXinputData 2" xfId="1295"/>
    <cellStyle name="SAPBEXinputData 3" xfId="1296"/>
    <cellStyle name="SAPBEXinputData 4" xfId="1297"/>
    <cellStyle name="SAPBEXresData" xfId="1298"/>
    <cellStyle name="SAPBEXresDataEmph" xfId="1299"/>
    <cellStyle name="SAPBEXresItem" xfId="1300"/>
    <cellStyle name="SAPBEXresItemX" xfId="1301"/>
    <cellStyle name="SAPBEXstdData" xfId="1302"/>
    <cellStyle name="SAPBEXstdDataEmph" xfId="1303"/>
    <cellStyle name="SAPBEXstdItem" xfId="1304"/>
    <cellStyle name="SAPBEXstdItem 2" xfId="1305"/>
    <cellStyle name="SAPBEXstdItemX" xfId="1306"/>
    <cellStyle name="SAPBEXstdItemX 2" xfId="1307"/>
    <cellStyle name="SAPBEXtitle" xfId="1308"/>
    <cellStyle name="SAPBEXundefined" xfId="1309"/>
    <cellStyle name="st1" xfId="1310"/>
    <cellStyle name="Standard_NEGS" xfId="1311"/>
    <cellStyle name="Style 1" xfId="1312"/>
    <cellStyle name="Table Head" xfId="1313"/>
    <cellStyle name="Table Head Aligned" xfId="1314"/>
    <cellStyle name="Table Head Blue" xfId="1315"/>
    <cellStyle name="Table Head Green" xfId="1316"/>
    <cellStyle name="Table Head_Val_Sum_Graph" xfId="1317"/>
    <cellStyle name="Table Heading" xfId="1318"/>
    <cellStyle name="Table Heading 2" xfId="1319"/>
    <cellStyle name="Table Heading_EE.2REK.P2011.4.78(v0.3)" xfId="1320"/>
    <cellStyle name="Table Text" xfId="1321"/>
    <cellStyle name="Table Title" xfId="1322"/>
    <cellStyle name="Table Units" xfId="1323"/>
    <cellStyle name="Table_Header" xfId="1324"/>
    <cellStyle name="Text" xfId="1325"/>
    <cellStyle name="Text 1" xfId="1326"/>
    <cellStyle name="Text Head" xfId="1327"/>
    <cellStyle name="Text Head 1" xfId="1328"/>
    <cellStyle name="Title" xfId="1329"/>
    <cellStyle name="Total" xfId="1330"/>
    <cellStyle name="TotalCurrency" xfId="1331"/>
    <cellStyle name="Underline_Single" xfId="1332"/>
    <cellStyle name="Unit" xfId="1333"/>
    <cellStyle name="Warning Text" xfId="1334"/>
    <cellStyle name="year" xfId="1335"/>
    <cellStyle name="Акцент1" xfId="1336" builtinId="29" customBuiltin="1"/>
    <cellStyle name="Акцент1 10" xfId="1337"/>
    <cellStyle name="Акцент1 2" xfId="1338"/>
    <cellStyle name="Акцент1 2 2" xfId="1339"/>
    <cellStyle name="Акцент1 3" xfId="1340"/>
    <cellStyle name="Акцент1 3 2" xfId="1341"/>
    <cellStyle name="Акцент1 4" xfId="1342"/>
    <cellStyle name="Акцент1 4 2" xfId="1343"/>
    <cellStyle name="Акцент1 5" xfId="1344"/>
    <cellStyle name="Акцент1 5 2" xfId="1345"/>
    <cellStyle name="Акцент1 6" xfId="1346"/>
    <cellStyle name="Акцент1 6 2" xfId="1347"/>
    <cellStyle name="Акцент1 7" xfId="1348"/>
    <cellStyle name="Акцент1 7 2" xfId="1349"/>
    <cellStyle name="Акцент1 8" xfId="1350"/>
    <cellStyle name="Акцент1 8 2" xfId="1351"/>
    <cellStyle name="Акцент1 9" xfId="1352"/>
    <cellStyle name="Акцент1 9 2" xfId="1353"/>
    <cellStyle name="Акцент2" xfId="1354" builtinId="33" customBuiltin="1"/>
    <cellStyle name="Акцент2 10" xfId="1355"/>
    <cellStyle name="Акцент2 2" xfId="1356"/>
    <cellStyle name="Акцент2 2 2" xfId="1357"/>
    <cellStyle name="Акцент2 3" xfId="1358"/>
    <cellStyle name="Акцент2 3 2" xfId="1359"/>
    <cellStyle name="Акцент2 4" xfId="1360"/>
    <cellStyle name="Акцент2 4 2" xfId="1361"/>
    <cellStyle name="Акцент2 5" xfId="1362"/>
    <cellStyle name="Акцент2 5 2" xfId="1363"/>
    <cellStyle name="Акцент2 6" xfId="1364"/>
    <cellStyle name="Акцент2 6 2" xfId="1365"/>
    <cellStyle name="Акцент2 7" xfId="1366"/>
    <cellStyle name="Акцент2 7 2" xfId="1367"/>
    <cellStyle name="Акцент2 8" xfId="1368"/>
    <cellStyle name="Акцент2 8 2" xfId="1369"/>
    <cellStyle name="Акцент2 9" xfId="1370"/>
    <cellStyle name="Акцент2 9 2" xfId="1371"/>
    <cellStyle name="Акцент3" xfId="1372" builtinId="37" customBuiltin="1"/>
    <cellStyle name="Акцент3 10" xfId="1373"/>
    <cellStyle name="Акцент3 2" xfId="1374"/>
    <cellStyle name="Акцент3 2 2" xfId="1375"/>
    <cellStyle name="Акцент3 3" xfId="1376"/>
    <cellStyle name="Акцент3 3 2" xfId="1377"/>
    <cellStyle name="Акцент3 4" xfId="1378"/>
    <cellStyle name="Акцент3 4 2" xfId="1379"/>
    <cellStyle name="Акцент3 5" xfId="1380"/>
    <cellStyle name="Акцент3 5 2" xfId="1381"/>
    <cellStyle name="Акцент3 6" xfId="1382"/>
    <cellStyle name="Акцент3 6 2" xfId="1383"/>
    <cellStyle name="Акцент3 7" xfId="1384"/>
    <cellStyle name="Акцент3 7 2" xfId="1385"/>
    <cellStyle name="Акцент3 8" xfId="1386"/>
    <cellStyle name="Акцент3 8 2" xfId="1387"/>
    <cellStyle name="Акцент3 9" xfId="1388"/>
    <cellStyle name="Акцент3 9 2" xfId="1389"/>
    <cellStyle name="Акцент4" xfId="1390" builtinId="41" customBuiltin="1"/>
    <cellStyle name="Акцент4 10" xfId="1391"/>
    <cellStyle name="Акцент4 2" xfId="1392"/>
    <cellStyle name="Акцент4 2 2" xfId="1393"/>
    <cellStyle name="Акцент4 3" xfId="1394"/>
    <cellStyle name="Акцент4 3 2" xfId="1395"/>
    <cellStyle name="Акцент4 4" xfId="1396"/>
    <cellStyle name="Акцент4 4 2" xfId="1397"/>
    <cellStyle name="Акцент4 5" xfId="1398"/>
    <cellStyle name="Акцент4 5 2" xfId="1399"/>
    <cellStyle name="Акцент4 6" xfId="1400"/>
    <cellStyle name="Акцент4 6 2" xfId="1401"/>
    <cellStyle name="Акцент4 7" xfId="1402"/>
    <cellStyle name="Акцент4 7 2" xfId="1403"/>
    <cellStyle name="Акцент4 8" xfId="1404"/>
    <cellStyle name="Акцент4 8 2" xfId="1405"/>
    <cellStyle name="Акцент4 9" xfId="1406"/>
    <cellStyle name="Акцент4 9 2" xfId="1407"/>
    <cellStyle name="Акцент5" xfId="1408" builtinId="45" customBuiltin="1"/>
    <cellStyle name="Акцент5 10" xfId="1409"/>
    <cellStyle name="Акцент5 2" xfId="1410"/>
    <cellStyle name="Акцент5 2 2" xfId="1411"/>
    <cellStyle name="Акцент5 3" xfId="1412"/>
    <cellStyle name="Акцент5 3 2" xfId="1413"/>
    <cellStyle name="Акцент5 4" xfId="1414"/>
    <cellStyle name="Акцент5 4 2" xfId="1415"/>
    <cellStyle name="Акцент5 5" xfId="1416"/>
    <cellStyle name="Акцент5 5 2" xfId="1417"/>
    <cellStyle name="Акцент5 6" xfId="1418"/>
    <cellStyle name="Акцент5 6 2" xfId="1419"/>
    <cellStyle name="Акцент5 7" xfId="1420"/>
    <cellStyle name="Акцент5 7 2" xfId="1421"/>
    <cellStyle name="Акцент5 8" xfId="1422"/>
    <cellStyle name="Акцент5 8 2" xfId="1423"/>
    <cellStyle name="Акцент5 9" xfId="1424"/>
    <cellStyle name="Акцент5 9 2" xfId="1425"/>
    <cellStyle name="Акцент6" xfId="1426" builtinId="49" customBuiltin="1"/>
    <cellStyle name="Акцент6 10" xfId="1427"/>
    <cellStyle name="Акцент6 2" xfId="1428"/>
    <cellStyle name="Акцент6 2 2" xfId="1429"/>
    <cellStyle name="Акцент6 3" xfId="1430"/>
    <cellStyle name="Акцент6 3 2" xfId="1431"/>
    <cellStyle name="Акцент6 4" xfId="1432"/>
    <cellStyle name="Акцент6 4 2" xfId="1433"/>
    <cellStyle name="Акцент6 5" xfId="1434"/>
    <cellStyle name="Акцент6 5 2" xfId="1435"/>
    <cellStyle name="Акцент6 6" xfId="1436"/>
    <cellStyle name="Акцент6 6 2" xfId="1437"/>
    <cellStyle name="Акцент6 7" xfId="1438"/>
    <cellStyle name="Акцент6 7 2" xfId="1439"/>
    <cellStyle name="Акцент6 8" xfId="1440"/>
    <cellStyle name="Акцент6 8 2" xfId="1441"/>
    <cellStyle name="Акцент6 9" xfId="1442"/>
    <cellStyle name="Акцент6 9 2" xfId="1443"/>
    <cellStyle name="Беззащитный" xfId="1444"/>
    <cellStyle name="Ввод " xfId="1445" builtinId="20" customBuiltin="1"/>
    <cellStyle name="Ввод  10" xfId="1446"/>
    <cellStyle name="Ввод  2" xfId="1447"/>
    <cellStyle name="Ввод  2 2" xfId="1448"/>
    <cellStyle name="Ввод  2_46EE.2011(v1.0)" xfId="1449"/>
    <cellStyle name="Ввод  3" xfId="1450"/>
    <cellStyle name="Ввод  3 2" xfId="1451"/>
    <cellStyle name="Ввод  3_46EE.2011(v1.0)" xfId="1452"/>
    <cellStyle name="Ввод  4" xfId="1453"/>
    <cellStyle name="Ввод  4 2" xfId="1454"/>
    <cellStyle name="Ввод  4_46EE.2011(v1.0)" xfId="1455"/>
    <cellStyle name="Ввод  5" xfId="1456"/>
    <cellStyle name="Ввод  5 2" xfId="1457"/>
    <cellStyle name="Ввод  5_46EE.2011(v1.0)" xfId="1458"/>
    <cellStyle name="Ввод  6" xfId="1459"/>
    <cellStyle name="Ввод  6 2" xfId="1460"/>
    <cellStyle name="Ввод  6_46EE.2011(v1.0)" xfId="1461"/>
    <cellStyle name="Ввод  7" xfId="1462"/>
    <cellStyle name="Ввод  7 2" xfId="1463"/>
    <cellStyle name="Ввод  7_46EE.2011(v1.0)" xfId="1464"/>
    <cellStyle name="Ввод  8" xfId="1465"/>
    <cellStyle name="Ввод  8 2" xfId="1466"/>
    <cellStyle name="Ввод  8_46EE.2011(v1.0)" xfId="1467"/>
    <cellStyle name="Ввод  9" xfId="1468"/>
    <cellStyle name="Ввод  9 2" xfId="1469"/>
    <cellStyle name="Ввод  9_46EE.2011(v1.0)" xfId="1470"/>
    <cellStyle name="Верт. заголовок" xfId="1471"/>
    <cellStyle name="Вес_продукта" xfId="1472"/>
    <cellStyle name="Вывод" xfId="1473" builtinId="21" customBuiltin="1"/>
    <cellStyle name="Вывод 10" xfId="1474"/>
    <cellStyle name="Вывод 2" xfId="1475"/>
    <cellStyle name="Вывод 2 2" xfId="1476"/>
    <cellStyle name="Вывод 2_46EE.2011(v1.0)" xfId="1477"/>
    <cellStyle name="Вывод 3" xfId="1478"/>
    <cellStyle name="Вывод 3 2" xfId="1479"/>
    <cellStyle name="Вывод 3_46EE.2011(v1.0)" xfId="1480"/>
    <cellStyle name="Вывод 4" xfId="1481"/>
    <cellStyle name="Вывод 4 2" xfId="1482"/>
    <cellStyle name="Вывод 4_46EE.2011(v1.0)" xfId="1483"/>
    <cellStyle name="Вывод 5" xfId="1484"/>
    <cellStyle name="Вывод 5 2" xfId="1485"/>
    <cellStyle name="Вывод 5_46EE.2011(v1.0)" xfId="1486"/>
    <cellStyle name="Вывод 6" xfId="1487"/>
    <cellStyle name="Вывод 6 2" xfId="1488"/>
    <cellStyle name="Вывод 6_46EE.2011(v1.0)" xfId="1489"/>
    <cellStyle name="Вывод 7" xfId="1490"/>
    <cellStyle name="Вывод 7 2" xfId="1491"/>
    <cellStyle name="Вывод 7_46EE.2011(v1.0)" xfId="1492"/>
    <cellStyle name="Вывод 8" xfId="1493"/>
    <cellStyle name="Вывод 8 2" xfId="1494"/>
    <cellStyle name="Вывод 8_46EE.2011(v1.0)" xfId="1495"/>
    <cellStyle name="Вывод 9" xfId="1496"/>
    <cellStyle name="Вывод 9 2" xfId="1497"/>
    <cellStyle name="Вывод 9_46EE.2011(v1.0)" xfId="1498"/>
    <cellStyle name="Вычисление" xfId="1499" builtinId="22" customBuiltin="1"/>
    <cellStyle name="Вычисление 10" xfId="1500"/>
    <cellStyle name="Вычисление 2" xfId="1501"/>
    <cellStyle name="Вычисление 2 2" xfId="1502"/>
    <cellStyle name="Вычисление 2_46EE.2011(v1.0)" xfId="1503"/>
    <cellStyle name="Вычисление 3" xfId="1504"/>
    <cellStyle name="Вычисление 3 2" xfId="1505"/>
    <cellStyle name="Вычисление 3_46EE.2011(v1.0)" xfId="1506"/>
    <cellStyle name="Вычисление 4" xfId="1507"/>
    <cellStyle name="Вычисление 4 2" xfId="1508"/>
    <cellStyle name="Вычисление 4_46EE.2011(v1.0)" xfId="1509"/>
    <cellStyle name="Вычисление 5" xfId="1510"/>
    <cellStyle name="Вычисление 5 2" xfId="1511"/>
    <cellStyle name="Вычисление 5_46EE.2011(v1.0)" xfId="1512"/>
    <cellStyle name="Вычисление 6" xfId="1513"/>
    <cellStyle name="Вычисление 6 2" xfId="1514"/>
    <cellStyle name="Вычисление 6_46EE.2011(v1.0)" xfId="1515"/>
    <cellStyle name="Вычисление 7" xfId="1516"/>
    <cellStyle name="Вычисление 7 2" xfId="1517"/>
    <cellStyle name="Вычисление 7_46EE.2011(v1.0)" xfId="1518"/>
    <cellStyle name="Вычисление 8" xfId="1519"/>
    <cellStyle name="Вычисление 8 2" xfId="1520"/>
    <cellStyle name="Вычисление 8_46EE.2011(v1.0)" xfId="1521"/>
    <cellStyle name="Вычисление 9" xfId="1522"/>
    <cellStyle name="Вычисление 9 2" xfId="1523"/>
    <cellStyle name="Вычисление 9_46EE.2011(v1.0)" xfId="1524"/>
    <cellStyle name="Гиперссылка" xfId="1525" builtinId="8"/>
    <cellStyle name="Гиперссылка 2" xfId="1526"/>
    <cellStyle name="Гиперссылка 2 2" xfId="1527"/>
    <cellStyle name="Гиперссылка 3" xfId="1528"/>
    <cellStyle name="Группа" xfId="1529"/>
    <cellStyle name="Группа 0" xfId="1530"/>
    <cellStyle name="Группа 1" xfId="1531"/>
    <cellStyle name="Группа 2" xfId="1532"/>
    <cellStyle name="Группа 3" xfId="1533"/>
    <cellStyle name="Группа 4" xfId="1534"/>
    <cellStyle name="Группа 5" xfId="1535"/>
    <cellStyle name="Группа 6" xfId="1536"/>
    <cellStyle name="Группа 7" xfId="1537"/>
    <cellStyle name="Группа 8" xfId="1538"/>
    <cellStyle name="Группа_additional slides_04.12.03 _1" xfId="1539"/>
    <cellStyle name="ДАТА" xfId="1540"/>
    <cellStyle name="ДАТА 2" xfId="1541"/>
    <cellStyle name="ДАТА 2 2" xfId="1542"/>
    <cellStyle name="ДАТА 3" xfId="1543"/>
    <cellStyle name="ДАТА 3 2" xfId="1544"/>
    <cellStyle name="ДАТА 4" xfId="1545"/>
    <cellStyle name="ДАТА 4 2" xfId="1546"/>
    <cellStyle name="ДАТА 5" xfId="1547"/>
    <cellStyle name="ДАТА 5 2" xfId="1548"/>
    <cellStyle name="ДАТА 6" xfId="1549"/>
    <cellStyle name="ДАТА 6 2" xfId="1550"/>
    <cellStyle name="ДАТА 7" xfId="1551"/>
    <cellStyle name="ДАТА 7 2" xfId="1552"/>
    <cellStyle name="ДАТА 8" xfId="1553"/>
    <cellStyle name="ДАТА 8 2" xfId="1554"/>
    <cellStyle name="ДАТА 9" xfId="1555"/>
    <cellStyle name="ДАТА_1" xfId="1556"/>
    <cellStyle name="Денежный 2" xfId="1557"/>
    <cellStyle name="Денежный 2 2" xfId="1558"/>
    <cellStyle name="Денежный 2 3" xfId="1559"/>
    <cellStyle name="Денежный 2_INDEX.STATION.2012(v1.0)_" xfId="1560"/>
    <cellStyle name="Заголовок" xfId="1561"/>
    <cellStyle name="Заголовок 1" xfId="1562" builtinId="16" customBuiltin="1"/>
    <cellStyle name="Заголовок 1 10" xfId="1563"/>
    <cellStyle name="Заголовок 1 2" xfId="1564"/>
    <cellStyle name="Заголовок 1 2 2" xfId="1565"/>
    <cellStyle name="Заголовок 1 2_46EE.2011(v1.0)" xfId="1566"/>
    <cellStyle name="Заголовок 1 3" xfId="1567"/>
    <cellStyle name="Заголовок 1 3 2" xfId="1568"/>
    <cellStyle name="Заголовок 1 3_46EE.2011(v1.0)" xfId="1569"/>
    <cellStyle name="Заголовок 1 4" xfId="1570"/>
    <cellStyle name="Заголовок 1 4 2" xfId="1571"/>
    <cellStyle name="Заголовок 1 4_46EE.2011(v1.0)" xfId="1572"/>
    <cellStyle name="Заголовок 1 5" xfId="1573"/>
    <cellStyle name="Заголовок 1 5 2" xfId="1574"/>
    <cellStyle name="Заголовок 1 5_46EE.2011(v1.0)" xfId="1575"/>
    <cellStyle name="Заголовок 1 6" xfId="1576"/>
    <cellStyle name="Заголовок 1 6 2" xfId="1577"/>
    <cellStyle name="Заголовок 1 6_46EE.2011(v1.0)" xfId="1578"/>
    <cellStyle name="Заголовок 1 7" xfId="1579"/>
    <cellStyle name="Заголовок 1 7 2" xfId="1580"/>
    <cellStyle name="Заголовок 1 7_46EE.2011(v1.0)" xfId="1581"/>
    <cellStyle name="Заголовок 1 8" xfId="1582"/>
    <cellStyle name="Заголовок 1 8 2" xfId="1583"/>
    <cellStyle name="Заголовок 1 8_46EE.2011(v1.0)" xfId="1584"/>
    <cellStyle name="Заголовок 1 9" xfId="1585"/>
    <cellStyle name="Заголовок 1 9 2" xfId="1586"/>
    <cellStyle name="Заголовок 1 9_46EE.2011(v1.0)" xfId="1587"/>
    <cellStyle name="Заголовок 2" xfId="1588" builtinId="17" customBuiltin="1"/>
    <cellStyle name="Заголовок 2 10" xfId="1589"/>
    <cellStyle name="Заголовок 2 2" xfId="1590"/>
    <cellStyle name="Заголовок 2 2 2" xfId="1591"/>
    <cellStyle name="Заголовок 2 2_46EE.2011(v1.0)" xfId="1592"/>
    <cellStyle name="Заголовок 2 3" xfId="1593"/>
    <cellStyle name="Заголовок 2 3 2" xfId="1594"/>
    <cellStyle name="Заголовок 2 3_46EE.2011(v1.0)" xfId="1595"/>
    <cellStyle name="Заголовок 2 4" xfId="1596"/>
    <cellStyle name="Заголовок 2 4 2" xfId="1597"/>
    <cellStyle name="Заголовок 2 4_46EE.2011(v1.0)" xfId="1598"/>
    <cellStyle name="Заголовок 2 5" xfId="1599"/>
    <cellStyle name="Заголовок 2 5 2" xfId="1600"/>
    <cellStyle name="Заголовок 2 5_46EE.2011(v1.0)" xfId="1601"/>
    <cellStyle name="Заголовок 2 6" xfId="1602"/>
    <cellStyle name="Заголовок 2 6 2" xfId="1603"/>
    <cellStyle name="Заголовок 2 6_46EE.2011(v1.0)" xfId="1604"/>
    <cellStyle name="Заголовок 2 7" xfId="1605"/>
    <cellStyle name="Заголовок 2 7 2" xfId="1606"/>
    <cellStyle name="Заголовок 2 7_46EE.2011(v1.0)" xfId="1607"/>
    <cellStyle name="Заголовок 2 8" xfId="1608"/>
    <cellStyle name="Заголовок 2 8 2" xfId="1609"/>
    <cellStyle name="Заголовок 2 8_46EE.2011(v1.0)" xfId="1610"/>
    <cellStyle name="Заголовок 2 9" xfId="1611"/>
    <cellStyle name="Заголовок 2 9 2" xfId="1612"/>
    <cellStyle name="Заголовок 2 9_46EE.2011(v1.0)" xfId="1613"/>
    <cellStyle name="Заголовок 3" xfId="1614" builtinId="18" customBuiltin="1"/>
    <cellStyle name="Заголовок 3 10" xfId="1615"/>
    <cellStyle name="Заголовок 3 2" xfId="1616"/>
    <cellStyle name="Заголовок 3 2 2" xfId="1617"/>
    <cellStyle name="Заголовок 3 2_46EE.2011(v1.0)" xfId="1618"/>
    <cellStyle name="Заголовок 3 3" xfId="1619"/>
    <cellStyle name="Заголовок 3 3 2" xfId="1620"/>
    <cellStyle name="Заголовок 3 3_46EE.2011(v1.0)" xfId="1621"/>
    <cellStyle name="Заголовок 3 4" xfId="1622"/>
    <cellStyle name="Заголовок 3 4 2" xfId="1623"/>
    <cellStyle name="Заголовок 3 4_46EE.2011(v1.0)" xfId="1624"/>
    <cellStyle name="Заголовок 3 5" xfId="1625"/>
    <cellStyle name="Заголовок 3 5 2" xfId="1626"/>
    <cellStyle name="Заголовок 3 5_46EE.2011(v1.0)" xfId="1627"/>
    <cellStyle name="Заголовок 3 6" xfId="1628"/>
    <cellStyle name="Заголовок 3 6 2" xfId="1629"/>
    <cellStyle name="Заголовок 3 6_46EE.2011(v1.0)" xfId="1630"/>
    <cellStyle name="Заголовок 3 7" xfId="1631"/>
    <cellStyle name="Заголовок 3 7 2" xfId="1632"/>
    <cellStyle name="Заголовок 3 7_46EE.2011(v1.0)" xfId="1633"/>
    <cellStyle name="Заголовок 3 8" xfId="1634"/>
    <cellStyle name="Заголовок 3 8 2" xfId="1635"/>
    <cellStyle name="Заголовок 3 8_46EE.2011(v1.0)" xfId="1636"/>
    <cellStyle name="Заголовок 3 9" xfId="1637"/>
    <cellStyle name="Заголовок 3 9 2" xfId="1638"/>
    <cellStyle name="Заголовок 3 9_46EE.2011(v1.0)" xfId="1639"/>
    <cellStyle name="Заголовок 4" xfId="1640" builtinId="19" customBuiltin="1"/>
    <cellStyle name="Заголовок 4 10" xfId="1641"/>
    <cellStyle name="Заголовок 4 2" xfId="1642"/>
    <cellStyle name="Заголовок 4 2 2" xfId="1643"/>
    <cellStyle name="Заголовок 4 3" xfId="1644"/>
    <cellStyle name="Заголовок 4 3 2" xfId="1645"/>
    <cellStyle name="Заголовок 4 4" xfId="1646"/>
    <cellStyle name="Заголовок 4 4 2" xfId="1647"/>
    <cellStyle name="Заголовок 4 5" xfId="1648"/>
    <cellStyle name="Заголовок 4 5 2" xfId="1649"/>
    <cellStyle name="Заголовок 4 6" xfId="1650"/>
    <cellStyle name="Заголовок 4 6 2" xfId="1651"/>
    <cellStyle name="Заголовок 4 7" xfId="1652"/>
    <cellStyle name="Заголовок 4 7 2" xfId="1653"/>
    <cellStyle name="Заголовок 4 8" xfId="1654"/>
    <cellStyle name="Заголовок 4 8 2" xfId="1655"/>
    <cellStyle name="Заголовок 4 9" xfId="1656"/>
    <cellStyle name="Заголовок 4 9 2" xfId="1657"/>
    <cellStyle name="ЗАГОЛОВОК1" xfId="1658"/>
    <cellStyle name="ЗАГОЛОВОК2" xfId="1659"/>
    <cellStyle name="ЗаголовокСтолбца" xfId="1660"/>
    <cellStyle name="Защитный" xfId="1661"/>
    <cellStyle name="Значение" xfId="1662"/>
    <cellStyle name="Зоголовок" xfId="1663"/>
    <cellStyle name="Итог" xfId="1664" builtinId="25" customBuiltin="1"/>
    <cellStyle name="Итог 10" xfId="1665"/>
    <cellStyle name="Итог 2" xfId="1666"/>
    <cellStyle name="Итог 2 2" xfId="1667"/>
    <cellStyle name="Итог 2_46EE.2011(v1.0)" xfId="1668"/>
    <cellStyle name="Итог 3" xfId="1669"/>
    <cellStyle name="Итог 3 2" xfId="1670"/>
    <cellStyle name="Итог 3_46EE.2011(v1.0)" xfId="1671"/>
    <cellStyle name="Итог 4" xfId="1672"/>
    <cellStyle name="Итог 4 2" xfId="1673"/>
    <cellStyle name="Итог 4_46EE.2011(v1.0)" xfId="1674"/>
    <cellStyle name="Итог 5" xfId="1675"/>
    <cellStyle name="Итог 5 2" xfId="1676"/>
    <cellStyle name="Итог 5_46EE.2011(v1.0)" xfId="1677"/>
    <cellStyle name="Итог 6" xfId="1678"/>
    <cellStyle name="Итог 6 2" xfId="1679"/>
    <cellStyle name="Итог 6_46EE.2011(v1.0)" xfId="1680"/>
    <cellStyle name="Итог 7" xfId="1681"/>
    <cellStyle name="Итог 7 2" xfId="1682"/>
    <cellStyle name="Итог 7_46EE.2011(v1.0)" xfId="1683"/>
    <cellStyle name="Итог 8" xfId="1684"/>
    <cellStyle name="Итог 8 2" xfId="1685"/>
    <cellStyle name="Итог 8_46EE.2011(v1.0)" xfId="1686"/>
    <cellStyle name="Итог 9" xfId="1687"/>
    <cellStyle name="Итог 9 2" xfId="1688"/>
    <cellStyle name="Итог 9_46EE.2011(v1.0)" xfId="1689"/>
    <cellStyle name="Итого" xfId="1690"/>
    <cellStyle name="ИТОГОВЫЙ" xfId="1691"/>
    <cellStyle name="ИТОГОВЫЙ 2" xfId="1692"/>
    <cellStyle name="ИТОГОВЫЙ 2 2" xfId="1693"/>
    <cellStyle name="ИТОГОВЫЙ 3" xfId="1694"/>
    <cellStyle name="ИТОГОВЫЙ 3 2" xfId="1695"/>
    <cellStyle name="ИТОГОВЫЙ 4" xfId="1696"/>
    <cellStyle name="ИТОГОВЫЙ 4 2" xfId="1697"/>
    <cellStyle name="ИТОГОВЫЙ 5" xfId="1698"/>
    <cellStyle name="ИТОГОВЫЙ 5 2" xfId="1699"/>
    <cellStyle name="ИТОГОВЫЙ 6" xfId="1700"/>
    <cellStyle name="ИТОГОВЫЙ 6 2" xfId="1701"/>
    <cellStyle name="ИТОГОВЫЙ 7" xfId="1702"/>
    <cellStyle name="ИТОГОВЫЙ 7 2" xfId="1703"/>
    <cellStyle name="ИТОГОВЫЙ 8" xfId="1704"/>
    <cellStyle name="ИТОГОВЫЙ 8 2" xfId="1705"/>
    <cellStyle name="ИТОГОВЫЙ 9" xfId="1706"/>
    <cellStyle name="ИТОГОВЫЙ_1" xfId="1707"/>
    <cellStyle name="Контрольная ячейка" xfId="1708" builtinId="23" customBuiltin="1"/>
    <cellStyle name="Контрольная ячейка 10" xfId="1709"/>
    <cellStyle name="Контрольная ячейка 2" xfId="1710"/>
    <cellStyle name="Контрольная ячейка 2 2" xfId="1711"/>
    <cellStyle name="Контрольная ячейка 2_46EE.2011(v1.0)" xfId="1712"/>
    <cellStyle name="Контрольная ячейка 3" xfId="1713"/>
    <cellStyle name="Контрольная ячейка 3 2" xfId="1714"/>
    <cellStyle name="Контрольная ячейка 3_46EE.2011(v1.0)" xfId="1715"/>
    <cellStyle name="Контрольная ячейка 4" xfId="1716"/>
    <cellStyle name="Контрольная ячейка 4 2" xfId="1717"/>
    <cellStyle name="Контрольная ячейка 4_46EE.2011(v1.0)" xfId="1718"/>
    <cellStyle name="Контрольная ячейка 5" xfId="1719"/>
    <cellStyle name="Контрольная ячейка 5 2" xfId="1720"/>
    <cellStyle name="Контрольная ячейка 5_46EE.2011(v1.0)" xfId="1721"/>
    <cellStyle name="Контрольная ячейка 6" xfId="1722"/>
    <cellStyle name="Контрольная ячейка 6 2" xfId="1723"/>
    <cellStyle name="Контрольная ячейка 6_46EE.2011(v1.0)" xfId="1724"/>
    <cellStyle name="Контрольная ячейка 7" xfId="1725"/>
    <cellStyle name="Контрольная ячейка 7 2" xfId="1726"/>
    <cellStyle name="Контрольная ячейка 7_46EE.2011(v1.0)" xfId="1727"/>
    <cellStyle name="Контрольная ячейка 8" xfId="1728"/>
    <cellStyle name="Контрольная ячейка 8 2" xfId="1729"/>
    <cellStyle name="Контрольная ячейка 8_46EE.2011(v1.0)" xfId="1730"/>
    <cellStyle name="Контрольная ячейка 9" xfId="1731"/>
    <cellStyle name="Контрольная ячейка 9 2" xfId="1732"/>
    <cellStyle name="Контрольная ячейка 9_46EE.2011(v1.0)" xfId="1733"/>
    <cellStyle name="Миша (бланки отчетности)" xfId="1734"/>
    <cellStyle name="Мои наименования показателей" xfId="1735"/>
    <cellStyle name="Мои наименования показателей 10" xfId="1736"/>
    <cellStyle name="Мои наименования показателей 11" xfId="1737"/>
    <cellStyle name="Мои наименования показателей 2" xfId="1738"/>
    <cellStyle name="Мои наименования показателей 2 2" xfId="1739"/>
    <cellStyle name="Мои наименования показателей 2 2 2" xfId="1740"/>
    <cellStyle name="Мои наименования показателей 2 3" xfId="1741"/>
    <cellStyle name="Мои наименования показателей 2 3 2" xfId="1742"/>
    <cellStyle name="Мои наименования показателей 2 4" xfId="1743"/>
    <cellStyle name="Мои наименования показателей 2 4 2" xfId="1744"/>
    <cellStyle name="Мои наименования показателей 2 5" xfId="1745"/>
    <cellStyle name="Мои наименования показателей 2 5 2" xfId="1746"/>
    <cellStyle name="Мои наименования показателей 2 6" xfId="1747"/>
    <cellStyle name="Мои наименования показателей 2 6 2" xfId="1748"/>
    <cellStyle name="Мои наименования показателей 2 7" xfId="1749"/>
    <cellStyle name="Мои наименования показателей 2 7 2" xfId="1750"/>
    <cellStyle name="Мои наименования показателей 2 8" xfId="1751"/>
    <cellStyle name="Мои наименования показателей 2 8 2" xfId="1752"/>
    <cellStyle name="Мои наименования показателей 2 9" xfId="1753"/>
    <cellStyle name="Мои наименования показателей 2_1" xfId="1754"/>
    <cellStyle name="Мои наименования показателей 3" xfId="1755"/>
    <cellStyle name="Мои наименования показателей 3 2" xfId="1756"/>
    <cellStyle name="Мои наименования показателей 3 2 2" xfId="1757"/>
    <cellStyle name="Мои наименования показателей 3 3" xfId="1758"/>
    <cellStyle name="Мои наименования показателей 3 3 2" xfId="1759"/>
    <cellStyle name="Мои наименования показателей 3 4" xfId="1760"/>
    <cellStyle name="Мои наименования показателей 3 4 2" xfId="1761"/>
    <cellStyle name="Мои наименования показателей 3 5" xfId="1762"/>
    <cellStyle name="Мои наименования показателей 3 5 2" xfId="1763"/>
    <cellStyle name="Мои наименования показателей 3 6" xfId="1764"/>
    <cellStyle name="Мои наименования показателей 3 6 2" xfId="1765"/>
    <cellStyle name="Мои наименования показателей 3 7" xfId="1766"/>
    <cellStyle name="Мои наименования показателей 3 7 2" xfId="1767"/>
    <cellStyle name="Мои наименования показателей 3 8" xfId="1768"/>
    <cellStyle name="Мои наименования показателей 3 8 2" xfId="1769"/>
    <cellStyle name="Мои наименования показателей 3 9" xfId="1770"/>
    <cellStyle name="Мои наименования показателей 3_1" xfId="1771"/>
    <cellStyle name="Мои наименования показателей 4" xfId="1772"/>
    <cellStyle name="Мои наименования показателей 4 2" xfId="1773"/>
    <cellStyle name="Мои наименования показателей 4 2 2" xfId="1774"/>
    <cellStyle name="Мои наименования показателей 4 3" xfId="1775"/>
    <cellStyle name="Мои наименования показателей 4 3 2" xfId="1776"/>
    <cellStyle name="Мои наименования показателей 4 4" xfId="1777"/>
    <cellStyle name="Мои наименования показателей 4 4 2" xfId="1778"/>
    <cellStyle name="Мои наименования показателей 4 5" xfId="1779"/>
    <cellStyle name="Мои наименования показателей 4 5 2" xfId="1780"/>
    <cellStyle name="Мои наименования показателей 4 6" xfId="1781"/>
    <cellStyle name="Мои наименования показателей 4 6 2" xfId="1782"/>
    <cellStyle name="Мои наименования показателей 4 7" xfId="1783"/>
    <cellStyle name="Мои наименования показателей 4 7 2" xfId="1784"/>
    <cellStyle name="Мои наименования показателей 4 8" xfId="1785"/>
    <cellStyle name="Мои наименования показателей 4 8 2" xfId="1786"/>
    <cellStyle name="Мои наименования показателей 4 9" xfId="1787"/>
    <cellStyle name="Мои наименования показателей 4_1" xfId="1788"/>
    <cellStyle name="Мои наименования показателей 5" xfId="1789"/>
    <cellStyle name="Мои наименования показателей 5 2" xfId="1790"/>
    <cellStyle name="Мои наименования показателей 5 2 2" xfId="1791"/>
    <cellStyle name="Мои наименования показателей 5 3" xfId="1792"/>
    <cellStyle name="Мои наименования показателей 5 3 2" xfId="1793"/>
    <cellStyle name="Мои наименования показателей 5 4" xfId="1794"/>
    <cellStyle name="Мои наименования показателей 5 4 2" xfId="1795"/>
    <cellStyle name="Мои наименования показателей 5 5" xfId="1796"/>
    <cellStyle name="Мои наименования показателей 5 5 2" xfId="1797"/>
    <cellStyle name="Мои наименования показателей 5 6" xfId="1798"/>
    <cellStyle name="Мои наименования показателей 5 6 2" xfId="1799"/>
    <cellStyle name="Мои наименования показателей 5 7" xfId="1800"/>
    <cellStyle name="Мои наименования показателей 5 7 2" xfId="1801"/>
    <cellStyle name="Мои наименования показателей 5 8" xfId="1802"/>
    <cellStyle name="Мои наименования показателей 5 8 2" xfId="1803"/>
    <cellStyle name="Мои наименования показателей 5 9" xfId="1804"/>
    <cellStyle name="Мои наименования показателей 5_1" xfId="1805"/>
    <cellStyle name="Мои наименования показателей 6" xfId="1806"/>
    <cellStyle name="Мои наименования показателей 6 2" xfId="1807"/>
    <cellStyle name="Мои наименования показателей 6 2 2" xfId="1808"/>
    <cellStyle name="Мои наименования показателей 6 3" xfId="1809"/>
    <cellStyle name="Мои наименования показателей 6_46EE.2011(v1.0)" xfId="1810"/>
    <cellStyle name="Мои наименования показателей 7" xfId="1811"/>
    <cellStyle name="Мои наименования показателей 7 2" xfId="1812"/>
    <cellStyle name="Мои наименования показателей 7 2 2" xfId="1813"/>
    <cellStyle name="Мои наименования показателей 7 3" xfId="1814"/>
    <cellStyle name="Мои наименования показателей 7_46EE.2011(v1.0)" xfId="1815"/>
    <cellStyle name="Мои наименования показателей 8" xfId="1816"/>
    <cellStyle name="Мои наименования показателей 8 2" xfId="1817"/>
    <cellStyle name="Мои наименования показателей 8 2 2" xfId="1818"/>
    <cellStyle name="Мои наименования показателей 8 3" xfId="1819"/>
    <cellStyle name="Мои наименования показателей 8_46EE.2011(v1.0)" xfId="1820"/>
    <cellStyle name="Мои наименования показателей 9" xfId="1821"/>
    <cellStyle name="Мои наименования показателей_46EE.2011" xfId="1822"/>
    <cellStyle name="Мой заголовок" xfId="1823"/>
    <cellStyle name="Мой заголовок листа" xfId="1824"/>
    <cellStyle name="назв фил" xfId="1825"/>
    <cellStyle name="Название" xfId="1826" builtinId="15" customBuiltin="1"/>
    <cellStyle name="Название 10" xfId="1827"/>
    <cellStyle name="Название 2" xfId="1828"/>
    <cellStyle name="Название 2 2" xfId="1829"/>
    <cellStyle name="Название 3" xfId="1830"/>
    <cellStyle name="Название 3 2" xfId="1831"/>
    <cellStyle name="Название 4" xfId="1832"/>
    <cellStyle name="Название 4 2" xfId="1833"/>
    <cellStyle name="Название 5" xfId="1834"/>
    <cellStyle name="Название 5 2" xfId="1835"/>
    <cellStyle name="Название 6" xfId="1836"/>
    <cellStyle name="Название 6 2" xfId="1837"/>
    <cellStyle name="Название 7" xfId="1838"/>
    <cellStyle name="Название 7 2" xfId="1839"/>
    <cellStyle name="Название 8" xfId="1840"/>
    <cellStyle name="Название 8 2" xfId="1841"/>
    <cellStyle name="Название 9" xfId="1842"/>
    <cellStyle name="Название 9 2" xfId="1843"/>
    <cellStyle name="Невидимый" xfId="1844"/>
    <cellStyle name="Нейтральный" xfId="1845" builtinId="28" customBuiltin="1"/>
    <cellStyle name="Нейтральный 10" xfId="1846"/>
    <cellStyle name="Нейтральный 2" xfId="1847"/>
    <cellStyle name="Нейтральный 2 2" xfId="1848"/>
    <cellStyle name="Нейтральный 3" xfId="1849"/>
    <cellStyle name="Нейтральный 3 2" xfId="1850"/>
    <cellStyle name="Нейтральный 4" xfId="1851"/>
    <cellStyle name="Нейтральный 4 2" xfId="1852"/>
    <cellStyle name="Нейтральный 5" xfId="1853"/>
    <cellStyle name="Нейтральный 5 2" xfId="1854"/>
    <cellStyle name="Нейтральный 6" xfId="1855"/>
    <cellStyle name="Нейтральный 6 2" xfId="1856"/>
    <cellStyle name="Нейтральный 7" xfId="1857"/>
    <cellStyle name="Нейтральный 7 2" xfId="1858"/>
    <cellStyle name="Нейтральный 8" xfId="1859"/>
    <cellStyle name="Нейтральный 8 2" xfId="1860"/>
    <cellStyle name="Нейтральный 9" xfId="1861"/>
    <cellStyle name="Нейтральный 9 2" xfId="1862"/>
    <cellStyle name="Низ1" xfId="1863"/>
    <cellStyle name="Низ2" xfId="1864"/>
    <cellStyle name="Обычный" xfId="0" builtinId="0"/>
    <cellStyle name="Обычный 10" xfId="1865"/>
    <cellStyle name="Обычный 11" xfId="1866"/>
    <cellStyle name="Обычный 11 2" xfId="1867"/>
    <cellStyle name="Обычный 11 3" xfId="1868"/>
    <cellStyle name="Обычный 11_INDEX.STATION.2012(v1.0)_" xfId="1869"/>
    <cellStyle name="Обычный 14" xfId="1870"/>
    <cellStyle name="Обычный 15" xfId="1871"/>
    <cellStyle name="Обычный 2" xfId="1872"/>
    <cellStyle name="Обычный 2 10" xfId="1873"/>
    <cellStyle name="Обычный 2 11" xfId="1874"/>
    <cellStyle name="Обычный 2 12" xfId="1875"/>
    <cellStyle name="Обычный 2 2" xfId="1876"/>
    <cellStyle name="Обычный 2 2 2" xfId="1877"/>
    <cellStyle name="Обычный 2 2 2 2" xfId="1878"/>
    <cellStyle name="Обычный 2 2 3" xfId="1879"/>
    <cellStyle name="Обычный 2 2_46EE.2011(v1.0)" xfId="1880"/>
    <cellStyle name="Обычный 2 3" xfId="1881"/>
    <cellStyle name="Обычный 2 3 2" xfId="1882"/>
    <cellStyle name="Обычный 2 3 2 2" xfId="1883"/>
    <cellStyle name="Обычный 2 3 3" xfId="1884"/>
    <cellStyle name="Обычный 2 3_46EE.2011(v1.0)" xfId="1885"/>
    <cellStyle name="Обычный 2 4" xfId="1886"/>
    <cellStyle name="Обычный 2 4 2" xfId="1887"/>
    <cellStyle name="Обычный 2 4 2 2" xfId="1888"/>
    <cellStyle name="Обычный 2 4 3" xfId="1889"/>
    <cellStyle name="Обычный 2 4_46EE.2011(v1.0)" xfId="1890"/>
    <cellStyle name="Обычный 2 5" xfId="1891"/>
    <cellStyle name="Обычный 2 5 2" xfId="1892"/>
    <cellStyle name="Обычный 2 5 2 2" xfId="1893"/>
    <cellStyle name="Обычный 2 5 3" xfId="1894"/>
    <cellStyle name="Обычный 2 5_46EE.2011(v1.0)" xfId="1895"/>
    <cellStyle name="Обычный 2 6" xfId="1896"/>
    <cellStyle name="Обычный 2 6 2" xfId="1897"/>
    <cellStyle name="Обычный 2 6 2 2" xfId="1898"/>
    <cellStyle name="Обычный 2 6 3" xfId="1899"/>
    <cellStyle name="Обычный 2 6_46EE.2011(v1.0)" xfId="1900"/>
    <cellStyle name="Обычный 2 7" xfId="1901"/>
    <cellStyle name="Обычный 2 7 2" xfId="1902"/>
    <cellStyle name="Обычный 2 8" xfId="1903"/>
    <cellStyle name="Обычный 2 9" xfId="1904"/>
    <cellStyle name="Обычный 2_1" xfId="1905"/>
    <cellStyle name="Обычный 3" xfId="1906"/>
    <cellStyle name="Обычный 3 2" xfId="1907"/>
    <cellStyle name="Обычный 3 3" xfId="1908"/>
    <cellStyle name="Обычный 3 4" xfId="1909"/>
    <cellStyle name="Обычный 4" xfId="1910"/>
    <cellStyle name="Обычный 4 2" xfId="1911"/>
    <cellStyle name="Обычный 4 2 2" xfId="1912"/>
    <cellStyle name="Обычный 4 2 3" xfId="1913"/>
    <cellStyle name="Обычный 4 2 4" xfId="1914"/>
    <cellStyle name="Обычный 4 2_BALANCE.WARM.2011YEAR(v1.5)" xfId="1915"/>
    <cellStyle name="Обычный 4_EE.20.MET.SVOD.2.73_v0.1" xfId="1916"/>
    <cellStyle name="Обычный 5" xfId="1917"/>
    <cellStyle name="Обычный 5 2" xfId="1918"/>
    <cellStyle name="Обычный 6" xfId="1919"/>
    <cellStyle name="Обычный 7" xfId="1920"/>
    <cellStyle name="Обычный 8" xfId="1921"/>
    <cellStyle name="Обычный 9" xfId="1922"/>
    <cellStyle name="Обычный_BALANCE.VODOSN.2008YEAR_JKK.33.VS.1.77" xfId="1923"/>
    <cellStyle name="Обычный_Forma_1" xfId="1924"/>
    <cellStyle name="Обычный_Forma_3" xfId="1925"/>
    <cellStyle name="Обычный_Forma_5 2" xfId="1926"/>
    <cellStyle name="Обычный_Forma_5 3" xfId="1927"/>
    <cellStyle name="Обычный_Forma_5_Книга2" xfId="1928"/>
    <cellStyle name="Обычный_JKH.OPEN.INFO.PRICE.VO_v4.0(10.02.11)" xfId="1929"/>
    <cellStyle name="Обычный_KRU.TARIFF.TE.FACT(v0.5)_import_02.02" xfId="1930"/>
    <cellStyle name="Обычный_OREP.JKH.POD.2010YEAR(v1.0)" xfId="1931"/>
    <cellStyle name="Обычный_OREP.JKH.POD.2010YEAR(v1.1)" xfId="1932"/>
    <cellStyle name="Обычный_POTR.EE(+PASPORT)" xfId="1933"/>
    <cellStyle name="Обычный_PREDEL.JKH.2010(v1.3)" xfId="1934"/>
    <cellStyle name="Обычный_PRIL1.ELECTR" xfId="1935"/>
    <cellStyle name="Обычный_PRIL1.ELECTR 2" xfId="1936"/>
    <cellStyle name="Обычный_PRIL4.JKU.7.28(04.03.2009)" xfId="1937"/>
    <cellStyle name="Обычный_TEHSHEET" xfId="1938"/>
    <cellStyle name="Обычный_TR.TARIFF.AUTO.P.M.2.16" xfId="1939"/>
    <cellStyle name="Обычный_ЖКУ_проект3" xfId="1940"/>
    <cellStyle name="Обычный_ЖКУ_проект3 2" xfId="1941"/>
    <cellStyle name="Обычный_Карта РФ" xfId="1942"/>
    <cellStyle name="Обычный_Книга2" xfId="1943"/>
    <cellStyle name="Обычный_Котёл Сбыты" xfId="1944"/>
    <cellStyle name="Обычный_Мониторинг инвестиций" xfId="1945"/>
    <cellStyle name="Обычный_Мониторинг инвестиций 2" xfId="1946"/>
    <cellStyle name="Обычный_форма 1 водопровод для орг" xfId="1947"/>
    <cellStyle name="Обычный_форма 1 водопровод для орг_CALC.KV.4.78(v1.0)" xfId="1948"/>
    <cellStyle name="Обычный_Форма 22 ЖКХ" xfId="1949"/>
    <cellStyle name="Ошибка" xfId="1950"/>
    <cellStyle name="Плохой" xfId="1951" builtinId="27" customBuiltin="1"/>
    <cellStyle name="Плохой 10" xfId="1952"/>
    <cellStyle name="Плохой 2" xfId="1953"/>
    <cellStyle name="Плохой 2 2" xfId="1954"/>
    <cellStyle name="Плохой 3" xfId="1955"/>
    <cellStyle name="Плохой 3 2" xfId="1956"/>
    <cellStyle name="Плохой 4" xfId="1957"/>
    <cellStyle name="Плохой 4 2" xfId="1958"/>
    <cellStyle name="Плохой 5" xfId="1959"/>
    <cellStyle name="Плохой 5 2" xfId="1960"/>
    <cellStyle name="Плохой 6" xfId="1961"/>
    <cellStyle name="Плохой 6 2" xfId="1962"/>
    <cellStyle name="Плохой 7" xfId="1963"/>
    <cellStyle name="Плохой 7 2" xfId="1964"/>
    <cellStyle name="Плохой 8" xfId="1965"/>
    <cellStyle name="Плохой 8 2" xfId="1966"/>
    <cellStyle name="Плохой 9" xfId="1967"/>
    <cellStyle name="Плохой 9 2" xfId="1968"/>
    <cellStyle name="По центру с переносом" xfId="1969"/>
    <cellStyle name="По центру с переносом 2" xfId="1970"/>
    <cellStyle name="По центру с переносом 3" xfId="1971"/>
    <cellStyle name="По центру с переносом 4" xfId="1972"/>
    <cellStyle name="По ширине с переносом" xfId="1973"/>
    <cellStyle name="По ширине с переносом 2" xfId="1974"/>
    <cellStyle name="По ширине с переносом 3" xfId="1975"/>
    <cellStyle name="По ширине с переносом 4" xfId="1976"/>
    <cellStyle name="Подгруппа" xfId="1977"/>
    <cellStyle name="Поле ввода" xfId="1978"/>
    <cellStyle name="Пояснение" xfId="1979" builtinId="53" customBuiltin="1"/>
    <cellStyle name="Пояснение 10" xfId="1980"/>
    <cellStyle name="Пояснение 2" xfId="1981"/>
    <cellStyle name="Пояснение 2 2" xfId="1982"/>
    <cellStyle name="Пояснение 3" xfId="1983"/>
    <cellStyle name="Пояснение 3 2" xfId="1984"/>
    <cellStyle name="Пояснение 4" xfId="1985"/>
    <cellStyle name="Пояснение 4 2" xfId="1986"/>
    <cellStyle name="Пояснение 5" xfId="1987"/>
    <cellStyle name="Пояснение 5 2" xfId="1988"/>
    <cellStyle name="Пояснение 6" xfId="1989"/>
    <cellStyle name="Пояснение 6 2" xfId="1990"/>
    <cellStyle name="Пояснение 7" xfId="1991"/>
    <cellStyle name="Пояснение 7 2" xfId="1992"/>
    <cellStyle name="Пояснение 8" xfId="1993"/>
    <cellStyle name="Пояснение 8 2" xfId="1994"/>
    <cellStyle name="Пояснение 9" xfId="1995"/>
    <cellStyle name="Пояснение 9 2" xfId="1996"/>
    <cellStyle name="Примечание" xfId="1997" builtinId="10" customBuiltin="1"/>
    <cellStyle name="Примечание 10" xfId="1998"/>
    <cellStyle name="Примечание 10 2" xfId="1999"/>
    <cellStyle name="Примечание 10 3" xfId="2000"/>
    <cellStyle name="Примечание 10 4" xfId="2001"/>
    <cellStyle name="Примечание 10_46EE.2011(v1.0)" xfId="2002"/>
    <cellStyle name="Примечание 11" xfId="2003"/>
    <cellStyle name="Примечание 11 2" xfId="2004"/>
    <cellStyle name="Примечание 11 3" xfId="2005"/>
    <cellStyle name="Примечание 11 4" xfId="2006"/>
    <cellStyle name="Примечание 11_46EE.2011(v1.0)" xfId="2007"/>
    <cellStyle name="Примечание 12" xfId="2008"/>
    <cellStyle name="Примечание 12 2" xfId="2009"/>
    <cellStyle name="Примечание 12 3" xfId="2010"/>
    <cellStyle name="Примечание 12 4" xfId="2011"/>
    <cellStyle name="Примечание 12_46EE.2011(v1.0)" xfId="2012"/>
    <cellStyle name="Примечание 13" xfId="2013"/>
    <cellStyle name="Примечание 14" xfId="2014"/>
    <cellStyle name="Примечание 15" xfId="2015"/>
    <cellStyle name="Примечание 16" xfId="2016"/>
    <cellStyle name="Примечание 17" xfId="2017"/>
    <cellStyle name="Примечание 18" xfId="2018"/>
    <cellStyle name="Примечание 19" xfId="2019"/>
    <cellStyle name="Примечание 2" xfId="2020"/>
    <cellStyle name="Примечание 2 2" xfId="2021"/>
    <cellStyle name="Примечание 2 2 2" xfId="2022"/>
    <cellStyle name="Примечание 2 3" xfId="2023"/>
    <cellStyle name="Примечание 2 3 2" xfId="2024"/>
    <cellStyle name="Примечание 2 4" xfId="2025"/>
    <cellStyle name="Примечание 2 4 2" xfId="2026"/>
    <cellStyle name="Примечание 2 5" xfId="2027"/>
    <cellStyle name="Примечание 2 5 2" xfId="2028"/>
    <cellStyle name="Примечание 2 6" xfId="2029"/>
    <cellStyle name="Примечание 2 6 2" xfId="2030"/>
    <cellStyle name="Примечание 2 7" xfId="2031"/>
    <cellStyle name="Примечание 2 7 2" xfId="2032"/>
    <cellStyle name="Примечание 2 8" xfId="2033"/>
    <cellStyle name="Примечание 2 8 2" xfId="2034"/>
    <cellStyle name="Примечание 2 9" xfId="2035"/>
    <cellStyle name="Примечание 2_46EE.2011(v1.0)" xfId="2036"/>
    <cellStyle name="Примечание 20" xfId="2037"/>
    <cellStyle name="Примечание 21" xfId="2038"/>
    <cellStyle name="Примечание 22" xfId="2039"/>
    <cellStyle name="Примечание 23" xfId="2040"/>
    <cellStyle name="Примечание 3" xfId="2041"/>
    <cellStyle name="Примечание 3 2" xfId="2042"/>
    <cellStyle name="Примечание 3 2 2" xfId="2043"/>
    <cellStyle name="Примечание 3 3" xfId="2044"/>
    <cellStyle name="Примечание 3 3 2" xfId="2045"/>
    <cellStyle name="Примечание 3 4" xfId="2046"/>
    <cellStyle name="Примечание 3 4 2" xfId="2047"/>
    <cellStyle name="Примечание 3 5" xfId="2048"/>
    <cellStyle name="Примечание 3 5 2" xfId="2049"/>
    <cellStyle name="Примечание 3 6" xfId="2050"/>
    <cellStyle name="Примечание 3 6 2" xfId="2051"/>
    <cellStyle name="Примечание 3 7" xfId="2052"/>
    <cellStyle name="Примечание 3 7 2" xfId="2053"/>
    <cellStyle name="Примечание 3 8" xfId="2054"/>
    <cellStyle name="Примечание 3 8 2" xfId="2055"/>
    <cellStyle name="Примечание 3 9" xfId="2056"/>
    <cellStyle name="Примечание 3_46EE.2011(v1.0)" xfId="2057"/>
    <cellStyle name="Примечание 4" xfId="2058"/>
    <cellStyle name="Примечание 4 2" xfId="2059"/>
    <cellStyle name="Примечание 4 2 2" xfId="2060"/>
    <cellStyle name="Примечание 4 3" xfId="2061"/>
    <cellStyle name="Примечание 4 3 2" xfId="2062"/>
    <cellStyle name="Примечание 4 4" xfId="2063"/>
    <cellStyle name="Примечание 4 4 2" xfId="2064"/>
    <cellStyle name="Примечание 4 5" xfId="2065"/>
    <cellStyle name="Примечание 4 5 2" xfId="2066"/>
    <cellStyle name="Примечание 4 6" xfId="2067"/>
    <cellStyle name="Примечание 4 6 2" xfId="2068"/>
    <cellStyle name="Примечание 4 7" xfId="2069"/>
    <cellStyle name="Примечание 4 7 2" xfId="2070"/>
    <cellStyle name="Примечание 4 8" xfId="2071"/>
    <cellStyle name="Примечание 4 8 2" xfId="2072"/>
    <cellStyle name="Примечание 4 9" xfId="2073"/>
    <cellStyle name="Примечание 4_46EE.2011(v1.0)" xfId="2074"/>
    <cellStyle name="Примечание 5" xfId="2075"/>
    <cellStyle name="Примечание 5 2" xfId="2076"/>
    <cellStyle name="Примечание 5 2 2" xfId="2077"/>
    <cellStyle name="Примечание 5 3" xfId="2078"/>
    <cellStyle name="Примечание 5 3 2" xfId="2079"/>
    <cellStyle name="Примечание 5 4" xfId="2080"/>
    <cellStyle name="Примечание 5 4 2" xfId="2081"/>
    <cellStyle name="Примечание 5 5" xfId="2082"/>
    <cellStyle name="Примечание 5 5 2" xfId="2083"/>
    <cellStyle name="Примечание 5 6" xfId="2084"/>
    <cellStyle name="Примечание 5 6 2" xfId="2085"/>
    <cellStyle name="Примечание 5 7" xfId="2086"/>
    <cellStyle name="Примечание 5 7 2" xfId="2087"/>
    <cellStyle name="Примечание 5 8" xfId="2088"/>
    <cellStyle name="Примечание 5 8 2" xfId="2089"/>
    <cellStyle name="Примечание 5 9" xfId="2090"/>
    <cellStyle name="Примечание 5_46EE.2011(v1.0)" xfId="2091"/>
    <cellStyle name="Примечание 6" xfId="2092"/>
    <cellStyle name="Примечание 6 2" xfId="2093"/>
    <cellStyle name="Примечание 6 2 2" xfId="2094"/>
    <cellStyle name="Примечание 6 3" xfId="2095"/>
    <cellStyle name="Примечание 6_46EE.2011(v1.0)" xfId="2096"/>
    <cellStyle name="Примечание 7" xfId="2097"/>
    <cellStyle name="Примечание 7 2" xfId="2098"/>
    <cellStyle name="Примечание 7 2 2" xfId="2099"/>
    <cellStyle name="Примечание 7 3" xfId="2100"/>
    <cellStyle name="Примечание 7_46EE.2011(v1.0)" xfId="2101"/>
    <cellStyle name="Примечание 8" xfId="2102"/>
    <cellStyle name="Примечание 8 2" xfId="2103"/>
    <cellStyle name="Примечание 8 2 2" xfId="2104"/>
    <cellStyle name="Примечание 8 3" xfId="2105"/>
    <cellStyle name="Примечание 8_46EE.2011(v1.0)" xfId="2106"/>
    <cellStyle name="Примечание 9" xfId="2107"/>
    <cellStyle name="Примечание 9 2" xfId="2108"/>
    <cellStyle name="Примечание 9 2 2" xfId="2109"/>
    <cellStyle name="Примечание 9 3" xfId="2110"/>
    <cellStyle name="Примечание 9_46EE.2011(v1.0)" xfId="2111"/>
    <cellStyle name="Продукт" xfId="2112"/>
    <cellStyle name="Процентный 10" xfId="2113"/>
    <cellStyle name="Процентный 2" xfId="2114"/>
    <cellStyle name="Процентный 2 2" xfId="2115"/>
    <cellStyle name="Процентный 2 2 2" xfId="2116"/>
    <cellStyle name="Процентный 2 2 3" xfId="2117"/>
    <cellStyle name="Процентный 2 2 4" xfId="2118"/>
    <cellStyle name="Процентный 2 3" xfId="2119"/>
    <cellStyle name="Процентный 2 3 2" xfId="2120"/>
    <cellStyle name="Процентный 2 3 3" xfId="2121"/>
    <cellStyle name="Процентный 2 3 4" xfId="2122"/>
    <cellStyle name="Процентный 2 4" xfId="2123"/>
    <cellStyle name="Процентный 2 5" xfId="2124"/>
    <cellStyle name="Процентный 2 6" xfId="2125"/>
    <cellStyle name="Процентный 3" xfId="2126"/>
    <cellStyle name="Процентный 3 2" xfId="2127"/>
    <cellStyle name="Процентный 3 3" xfId="2128"/>
    <cellStyle name="Процентный 3 4" xfId="2129"/>
    <cellStyle name="Процентный 4" xfId="2130"/>
    <cellStyle name="Процентный 4 2" xfId="2131"/>
    <cellStyle name="Процентный 4 3" xfId="2132"/>
    <cellStyle name="Процентный 4 4" xfId="2133"/>
    <cellStyle name="Процентный 5" xfId="2134"/>
    <cellStyle name="Процентный 9" xfId="2135"/>
    <cellStyle name="Разница" xfId="2136"/>
    <cellStyle name="Рамки" xfId="2137"/>
    <cellStyle name="Сводная таблица" xfId="2138"/>
    <cellStyle name="Связанная ячейка" xfId="2139" builtinId="24" customBuiltin="1"/>
    <cellStyle name="Связанная ячейка 10" xfId="2140"/>
    <cellStyle name="Связанная ячейка 2" xfId="2141"/>
    <cellStyle name="Связанная ячейка 2 2" xfId="2142"/>
    <cellStyle name="Связанная ячейка 2_46EE.2011(v1.0)" xfId="2143"/>
    <cellStyle name="Связанная ячейка 3" xfId="2144"/>
    <cellStyle name="Связанная ячейка 3 2" xfId="2145"/>
    <cellStyle name="Связанная ячейка 3_46EE.2011(v1.0)" xfId="2146"/>
    <cellStyle name="Связанная ячейка 4" xfId="2147"/>
    <cellStyle name="Связанная ячейка 4 2" xfId="2148"/>
    <cellStyle name="Связанная ячейка 4_46EE.2011(v1.0)" xfId="2149"/>
    <cellStyle name="Связанная ячейка 5" xfId="2150"/>
    <cellStyle name="Связанная ячейка 5 2" xfId="2151"/>
    <cellStyle name="Связанная ячейка 5_46EE.2011(v1.0)" xfId="2152"/>
    <cellStyle name="Связанная ячейка 6" xfId="2153"/>
    <cellStyle name="Связанная ячейка 6 2" xfId="2154"/>
    <cellStyle name="Связанная ячейка 6_46EE.2011(v1.0)" xfId="2155"/>
    <cellStyle name="Связанная ячейка 7" xfId="2156"/>
    <cellStyle name="Связанная ячейка 7 2" xfId="2157"/>
    <cellStyle name="Связанная ячейка 7_46EE.2011(v1.0)" xfId="2158"/>
    <cellStyle name="Связанная ячейка 8" xfId="2159"/>
    <cellStyle name="Связанная ячейка 8 2" xfId="2160"/>
    <cellStyle name="Связанная ячейка 8_46EE.2011(v1.0)" xfId="2161"/>
    <cellStyle name="Связанная ячейка 9" xfId="2162"/>
    <cellStyle name="Связанная ячейка 9 2" xfId="2163"/>
    <cellStyle name="Связанная ячейка 9_46EE.2011(v1.0)" xfId="2164"/>
    <cellStyle name="Стиль 1" xfId="2165"/>
    <cellStyle name="Стиль 1 2" xfId="2166"/>
    <cellStyle name="Стиль 1 2 2" xfId="2167"/>
    <cellStyle name="Стиль 1 2_EE.2REK.P2011.4.78(v0.3)" xfId="2168"/>
    <cellStyle name="Стиль 2" xfId="2169"/>
    <cellStyle name="Субсчет" xfId="2170"/>
    <cellStyle name="Счет" xfId="2171"/>
    <cellStyle name="ТЕКСТ" xfId="2172"/>
    <cellStyle name="ТЕКСТ 2" xfId="2173"/>
    <cellStyle name="ТЕКСТ 2 2" xfId="2174"/>
    <cellStyle name="ТЕКСТ 3" xfId="2175"/>
    <cellStyle name="ТЕКСТ 3 2" xfId="2176"/>
    <cellStyle name="ТЕКСТ 4" xfId="2177"/>
    <cellStyle name="ТЕКСТ 4 2" xfId="2178"/>
    <cellStyle name="ТЕКСТ 5" xfId="2179"/>
    <cellStyle name="ТЕКСТ 5 2" xfId="2180"/>
    <cellStyle name="ТЕКСТ 6" xfId="2181"/>
    <cellStyle name="ТЕКСТ 6 2" xfId="2182"/>
    <cellStyle name="ТЕКСТ 7" xfId="2183"/>
    <cellStyle name="ТЕКСТ 7 2" xfId="2184"/>
    <cellStyle name="ТЕКСТ 8" xfId="2185"/>
    <cellStyle name="ТЕКСТ 8 2" xfId="2186"/>
    <cellStyle name="ТЕКСТ 9" xfId="2187"/>
    <cellStyle name="Текст предупреждения" xfId="2188" builtinId="11" customBuiltin="1"/>
    <cellStyle name="Текст предупреждения 10" xfId="2189"/>
    <cellStyle name="Текст предупреждения 2" xfId="2190"/>
    <cellStyle name="Текст предупреждения 2 2" xfId="2191"/>
    <cellStyle name="Текст предупреждения 3" xfId="2192"/>
    <cellStyle name="Текст предупреждения 3 2" xfId="2193"/>
    <cellStyle name="Текст предупреждения 4" xfId="2194"/>
    <cellStyle name="Текст предупреждения 4 2" xfId="2195"/>
    <cellStyle name="Текст предупреждения 5" xfId="2196"/>
    <cellStyle name="Текст предупреждения 5 2" xfId="2197"/>
    <cellStyle name="Текст предупреждения 6" xfId="2198"/>
    <cellStyle name="Текст предупреждения 6 2" xfId="2199"/>
    <cellStyle name="Текст предупреждения 7" xfId="2200"/>
    <cellStyle name="Текст предупреждения 7 2" xfId="2201"/>
    <cellStyle name="Текст предупреждения 8" xfId="2202"/>
    <cellStyle name="Текст предупреждения 8 2" xfId="2203"/>
    <cellStyle name="Текст предупреждения 9" xfId="2204"/>
    <cellStyle name="Текст предупреждения 9 2" xfId="2205"/>
    <cellStyle name="Текстовый" xfId="2206"/>
    <cellStyle name="Текстовый 10" xfId="2207"/>
    <cellStyle name="Текстовый 11" xfId="2208"/>
    <cellStyle name="Текстовый 12" xfId="2209"/>
    <cellStyle name="Текстовый 13" xfId="2210"/>
    <cellStyle name="Текстовый 14" xfId="2211"/>
    <cellStyle name="Текстовый 15" xfId="2212"/>
    <cellStyle name="Текстовый 16" xfId="2213"/>
    <cellStyle name="Текстовый 17" xfId="2214"/>
    <cellStyle name="Текстовый 2" xfId="2215"/>
    <cellStyle name="Текстовый 2 2" xfId="2216"/>
    <cellStyle name="Текстовый 3" xfId="2217"/>
    <cellStyle name="Текстовый 3 2" xfId="2218"/>
    <cellStyle name="Текстовый 4" xfId="2219"/>
    <cellStyle name="Текстовый 4 2" xfId="2220"/>
    <cellStyle name="Текстовый 5" xfId="2221"/>
    <cellStyle name="Текстовый 5 2" xfId="2222"/>
    <cellStyle name="Текстовый 6" xfId="2223"/>
    <cellStyle name="Текстовый 6 2" xfId="2224"/>
    <cellStyle name="Текстовый 7" xfId="2225"/>
    <cellStyle name="Текстовый 7 2" xfId="2226"/>
    <cellStyle name="Текстовый 8" xfId="2227"/>
    <cellStyle name="Текстовый 8 2" xfId="2228"/>
    <cellStyle name="Текстовый 9" xfId="2229"/>
    <cellStyle name="Текстовый_1" xfId="2230"/>
    <cellStyle name="Тысячи [0]_22гк" xfId="2231"/>
    <cellStyle name="Тысячи_22гк" xfId="2232"/>
    <cellStyle name="ФИКСИРОВАННЫЙ" xfId="2233"/>
    <cellStyle name="ФИКСИРОВАННЫЙ 2" xfId="2234"/>
    <cellStyle name="ФИКСИРОВАННЫЙ 2 2" xfId="2235"/>
    <cellStyle name="ФИКСИРОВАННЫЙ 3" xfId="2236"/>
    <cellStyle name="ФИКСИРОВАННЫЙ 3 2" xfId="2237"/>
    <cellStyle name="ФИКСИРОВАННЫЙ 4" xfId="2238"/>
    <cellStyle name="ФИКСИРОВАННЫЙ 4 2" xfId="2239"/>
    <cellStyle name="ФИКСИРОВАННЫЙ 5" xfId="2240"/>
    <cellStyle name="ФИКСИРОВАННЫЙ 5 2" xfId="2241"/>
    <cellStyle name="ФИКСИРОВАННЫЙ 6" xfId="2242"/>
    <cellStyle name="ФИКСИРОВАННЫЙ 6 2" xfId="2243"/>
    <cellStyle name="ФИКСИРОВАННЫЙ 7" xfId="2244"/>
    <cellStyle name="ФИКСИРОВАННЫЙ 7 2" xfId="2245"/>
    <cellStyle name="ФИКСИРОВАННЫЙ 8" xfId="2246"/>
    <cellStyle name="ФИКСИРОВАННЫЙ 8 2" xfId="2247"/>
    <cellStyle name="ФИКСИРОВАННЫЙ 9" xfId="2248"/>
    <cellStyle name="ФИКСИРОВАННЫЙ_1" xfId="2249"/>
    <cellStyle name="Финансовый 2" xfId="2250"/>
    <cellStyle name="Финансовый 2 2" xfId="2251"/>
    <cellStyle name="Финансовый 2 2 2" xfId="2252"/>
    <cellStyle name="Финансовый 2 2 3" xfId="2253"/>
    <cellStyle name="Финансовый 2 2_INDEX.STATION.2012(v1.0)_" xfId="2254"/>
    <cellStyle name="Финансовый 2 3" xfId="2255"/>
    <cellStyle name="Финансовый 2 4" xfId="2256"/>
    <cellStyle name="Финансовый 2_46EE.2011(v1.0)" xfId="2257"/>
    <cellStyle name="Финансовый 3" xfId="2258"/>
    <cellStyle name="Финансовый 3 2" xfId="2259"/>
    <cellStyle name="Финансовый 3 3" xfId="2260"/>
    <cellStyle name="Финансовый 3 3 2" xfId="2261"/>
    <cellStyle name="Финансовый 3 4" xfId="2262"/>
    <cellStyle name="Финансовый 3 4 2" xfId="2263"/>
    <cellStyle name="Финансовый 3_INDEX.STATION.2012(v1.0)_" xfId="2264"/>
    <cellStyle name="Финансовый 4" xfId="2265"/>
    <cellStyle name="Финансовый 6" xfId="2266"/>
    <cellStyle name="Финансовый0[0]_FU_bal" xfId="2267"/>
    <cellStyle name="Формула" xfId="2268"/>
    <cellStyle name="Формула 2" xfId="2269"/>
    <cellStyle name="Формула_A РТ 2009 Рязаньэнерго" xfId="2270"/>
    <cellStyle name="ФормулаВБ" xfId="2271"/>
    <cellStyle name="ФормулаНаКонтроль" xfId="2272"/>
    <cellStyle name="Хороший" xfId="2273" builtinId="26" customBuiltin="1"/>
    <cellStyle name="Хороший 10" xfId="2274"/>
    <cellStyle name="Хороший 2" xfId="2275"/>
    <cellStyle name="Хороший 2 2" xfId="2276"/>
    <cellStyle name="Хороший 3" xfId="2277"/>
    <cellStyle name="Хороший 3 2" xfId="2278"/>
    <cellStyle name="Хороший 4" xfId="2279"/>
    <cellStyle name="Хороший 4 2" xfId="2280"/>
    <cellStyle name="Хороший 5" xfId="2281"/>
    <cellStyle name="Хороший 5 2" xfId="2282"/>
    <cellStyle name="Хороший 6" xfId="2283"/>
    <cellStyle name="Хороший 6 2" xfId="2284"/>
    <cellStyle name="Хороший 7" xfId="2285"/>
    <cellStyle name="Хороший 7 2" xfId="2286"/>
    <cellStyle name="Хороший 8" xfId="2287"/>
    <cellStyle name="Хороший 8 2" xfId="2288"/>
    <cellStyle name="Хороший 9" xfId="2289"/>
    <cellStyle name="Хороший 9 2" xfId="2290"/>
    <cellStyle name="Цена_продукта" xfId="2291"/>
    <cellStyle name="Цифры по центру с десятыми" xfId="2292"/>
    <cellStyle name="Цифры по центру с десятыми 2" xfId="2293"/>
    <cellStyle name="Цифры по центру с десятыми 3" xfId="2294"/>
    <cellStyle name="Цифры по центру с десятыми 4" xfId="2295"/>
    <cellStyle name="число" xfId="2296"/>
    <cellStyle name="Џђћ–…ќ’ќ›‰" xfId="2297"/>
    <cellStyle name="Шапка" xfId="2298"/>
    <cellStyle name="Шапка таблицы" xfId="2299"/>
    <cellStyle name="ШАУ" xfId="2300"/>
    <cellStyle name="標準_PL-CF sheet" xfId="2301"/>
    <cellStyle name="䁺_x0001_" xfId="23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VariousPropertyBits" ax:value="25"/>
  <ax:ocxPr ax:name="Caption" ax:value="Принять изменения"/>
  <ax:ocxPr ax:name="Size" ax:value="5821;820"/>
  <ax:ocxPr ax:name="FontName" ax:value="Tahoma"/>
  <ax:ocxPr ax:name="FontEffects" ax:value="1073750017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>
  <ax:ocxPr ax:name="ForeColor" ax:value="2147483649"/>
  <ax:ocxPr ax:name="DisplayStyle" ax:value="4"/>
  <ax:ocxPr ax:name="Size" ax:value="12409;635"/>
  <ax:ocxPr ax:name="Value" ax:value="0"/>
  <ax:ocxPr ax:name="Caption" ax:value="никогда не проверять наличие обновлений (не рекомендуется)"/>
  <ax:ocxPr ax:name="GroupName" ax:value="Обновление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FontWeight" ax:value="700"/>
</ax:ocx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>
  <ax:ocxPr ax:name="ForeColor" ax:value="2147483649"/>
  <ax:ocxPr ax:name="DisplayStyle" ax:value="4"/>
  <ax:ocxPr ax:name="Size" ax:value="12409;635"/>
  <ax:ocxPr ax:name="Value" ax:value="1"/>
  <ax:ocxPr ax:name="Caption" ax:value="проверять доступные обновления (рекомендуется)"/>
  <ax:ocxPr ax:name="GroupName" ax:value="Обновление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FontWeight" ax:value="700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12582912"/>
  <ax:ocxPr ax:name="Caption" ax:value="Обновить текущую версию шаблона"/>
  <ax:ocxPr ax:name="Size" ax:value="6668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12582912"/>
  <ax:ocxPr ax:name="Caption" ax:value="Загрузить данные из файла..."/>
  <ax:ocxPr ax:name="Size" ax:value="6641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>
  <ax:ocxPr ax:name="ForeColor" ax:value="2147483655"/>
  <ax:ocxPr ax:name="Caption" ax:value="Очистить лог"/>
  <ax:ocxPr ax:name="Size" ax:value="4445;767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>
  <ax:ocxPr ax:name="VariousPropertyBits" ax:value="25"/>
  <ax:ocxPr ax:name="Caption" ax:value="Приступить к заполнению"/>
  <ax:ocxPr ax:name="Size" ax:value="6350;953"/>
  <ax:ocxPr ax:name="FontName" ax:value="Tahoma"/>
  <ax:ocxPr ax:name="FontEffects" ax:value="1073750017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Обновить реестр МО"/>
  <ax:ocxPr ax:name="Size" ax:value="19950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Выбор организации"/>
  <ax:ocxPr ax:name="Size" ax:value="20029;873"/>
  <ax:ocxPr ax:name="FontName" ax:value="Tahoma"/>
  <ax:ocxPr ax:name="FontEffects" ax:value="1073741825"/>
  <ax:ocxPr ax:name="FontHeight" ax:value="180"/>
  <ax:ocxPr ax:name="FontCharSet" ax:value="204"/>
  <ax:ocxPr ax:name="FontPitchAndFamily" ax:value="2"/>
  <ax:ocxPr ax:name="ParagraphAlign" ax:value="3"/>
  <ax:ocxPr ax:name="FontWeight" ax:value="700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15</xdr:row>
      <xdr:rowOff>0</xdr:rowOff>
    </xdr:from>
    <xdr:to>
      <xdr:col>3</xdr:col>
      <xdr:colOff>180975</xdr:colOff>
      <xdr:row>16</xdr:row>
      <xdr:rowOff>0</xdr:rowOff>
    </xdr:to>
    <xdr:pic macro="[0]!modInfo.InfInstr">
      <xdr:nvPicPr>
        <xdr:cNvPr id="1936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" y="31623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4171950</xdr:colOff>
          <xdr:row>37</xdr:row>
          <xdr:rowOff>104775</xdr:rowOff>
        </xdr:from>
        <xdr:to>
          <xdr:col>7</xdr:col>
          <xdr:colOff>666750</xdr:colOff>
          <xdr:row>37</xdr:row>
          <xdr:rowOff>400050</xdr:rowOff>
        </xdr:to>
        <xdr:sp macro="" textlink="">
          <xdr:nvSpPr>
            <xdr:cNvPr id="40772" name="cmdApplyContactChanges" hidden="1">
              <a:extLst>
                <a:ext uri="{63B3BB69-23CF-44E3-9099-C40C66FF867C}">
                  <a14:compatExt spid="_x0000_s40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0</xdr:rowOff>
        </xdr:from>
        <xdr:to>
          <xdr:col>6</xdr:col>
          <xdr:colOff>257175</xdr:colOff>
          <xdr:row>20</xdr:row>
          <xdr:rowOff>28575</xdr:rowOff>
        </xdr:to>
        <xdr:sp macro="" textlink="">
          <xdr:nvSpPr>
            <xdr:cNvPr id="99329" name="cmdDownloadDataFromFile" hidden="1">
              <a:extLst>
                <a:ext uri="{63B3BB69-23CF-44E3-9099-C40C66FF867C}">
                  <a14:compatExt spid="_x0000_s99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18</xdr:row>
          <xdr:rowOff>0</xdr:rowOff>
        </xdr:from>
        <xdr:to>
          <xdr:col>10</xdr:col>
          <xdr:colOff>552450</xdr:colOff>
          <xdr:row>20</xdr:row>
          <xdr:rowOff>28575</xdr:rowOff>
        </xdr:to>
        <xdr:sp macro="" textlink="">
          <xdr:nvSpPr>
            <xdr:cNvPr id="99330" name="cmdGetUpdate" hidden="1">
              <a:extLst>
                <a:ext uri="{63B3BB69-23CF-44E3-9099-C40C66FF867C}">
                  <a14:compatExt spid="_x0000_s99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</xdr:row>
          <xdr:rowOff>133350</xdr:rowOff>
        </xdr:from>
        <xdr:to>
          <xdr:col>15</xdr:col>
          <xdr:colOff>552450</xdr:colOff>
          <xdr:row>16</xdr:row>
          <xdr:rowOff>114300</xdr:rowOff>
        </xdr:to>
        <xdr:sp macro="" textlink="">
          <xdr:nvSpPr>
            <xdr:cNvPr id="99331" name="Object 3" hidden="1">
              <a:extLst>
                <a:ext uri="{63B3BB69-23CF-44E3-9099-C40C66FF867C}">
                  <a14:compatExt spid="_x0000_s9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85725</xdr:rowOff>
        </xdr:from>
        <xdr:to>
          <xdr:col>15</xdr:col>
          <xdr:colOff>514350</xdr:colOff>
          <xdr:row>23</xdr:row>
          <xdr:rowOff>314325</xdr:rowOff>
        </xdr:to>
        <xdr:sp macro="" textlink="">
          <xdr:nvSpPr>
            <xdr:cNvPr id="99332" name="chkGetUpdates" hidden="1">
              <a:extLst>
                <a:ext uri="{63B3BB69-23CF-44E3-9099-C40C66FF867C}">
                  <a14:compatExt spid="_x0000_s99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304800</xdr:rowOff>
        </xdr:from>
        <xdr:to>
          <xdr:col>15</xdr:col>
          <xdr:colOff>514350</xdr:colOff>
          <xdr:row>23</xdr:row>
          <xdr:rowOff>533400</xdr:rowOff>
        </xdr:to>
        <xdr:sp macro="" textlink="">
          <xdr:nvSpPr>
            <xdr:cNvPr id="99333" name="chkNoUpdates" hidden="1">
              <a:extLst>
                <a:ext uri="{63B3BB69-23CF-44E3-9099-C40C66FF867C}">
                  <a14:compatExt spid="_x0000_s99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0</xdr:row>
          <xdr:rowOff>28575</xdr:rowOff>
        </xdr:from>
        <xdr:to>
          <xdr:col>5</xdr:col>
          <xdr:colOff>523875</xdr:colOff>
          <xdr:row>1</xdr:row>
          <xdr:rowOff>0</xdr:rowOff>
        </xdr:to>
        <xdr:sp macro="" textlink="">
          <xdr:nvSpPr>
            <xdr:cNvPr id="100353" name="cmdClearLog" hidden="1">
              <a:extLst>
                <a:ext uri="{63B3BB69-23CF-44E3-9099-C40C66FF867C}">
                  <a14:compatExt spid="_x0000_s10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18</xdr:row>
      <xdr:rowOff>0</xdr:rowOff>
    </xdr:from>
    <xdr:to>
      <xdr:col>2</xdr:col>
      <xdr:colOff>428625</xdr:colOff>
      <xdr:row>19</xdr:row>
      <xdr:rowOff>142875</xdr:rowOff>
    </xdr:to>
    <xdr:sp macro="[0]!modRegionSelect.RegionClick" textlink="">
      <xdr:nvSpPr>
        <xdr:cNvPr id="233557" name="ShapeReg_36"/>
        <xdr:cNvSpPr>
          <a:spLocks/>
        </xdr:cNvSpPr>
      </xdr:nvSpPr>
      <xdr:spPr bwMode="auto">
        <a:xfrm>
          <a:off x="118110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390525</xdr:colOff>
      <xdr:row>10</xdr:row>
      <xdr:rowOff>142875</xdr:rowOff>
    </xdr:from>
    <xdr:to>
      <xdr:col>7</xdr:col>
      <xdr:colOff>447675</xdr:colOff>
      <xdr:row>11</xdr:row>
      <xdr:rowOff>28575</xdr:rowOff>
    </xdr:to>
    <xdr:sp macro="[0]!modRegionSelect.RegionClick" textlink="">
      <xdr:nvSpPr>
        <xdr:cNvPr id="233558" name="Freeform 1368"/>
        <xdr:cNvSpPr>
          <a:spLocks/>
        </xdr:cNvSpPr>
      </xdr:nvSpPr>
      <xdr:spPr bwMode="auto">
        <a:xfrm>
          <a:off x="465772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371475</xdr:colOff>
      <xdr:row>9</xdr:row>
      <xdr:rowOff>19050</xdr:rowOff>
    </xdr:from>
    <xdr:to>
      <xdr:col>3</xdr:col>
      <xdr:colOff>209550</xdr:colOff>
      <xdr:row>12</xdr:row>
      <xdr:rowOff>104775</xdr:rowOff>
    </xdr:to>
    <xdr:sp macro="[0]!modRegionSelect.RegionClick" textlink="">
      <xdr:nvSpPr>
        <xdr:cNvPr id="233559" name="ShapeReg_34"/>
        <xdr:cNvSpPr>
          <a:spLocks/>
        </xdr:cNvSpPr>
      </xdr:nvSpPr>
      <xdr:spPr bwMode="auto">
        <a:xfrm>
          <a:off x="159067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11</xdr:row>
      <xdr:rowOff>152400</xdr:rowOff>
    </xdr:from>
    <xdr:to>
      <xdr:col>2</xdr:col>
      <xdr:colOff>466725</xdr:colOff>
      <xdr:row>12</xdr:row>
      <xdr:rowOff>0</xdr:rowOff>
    </xdr:to>
    <xdr:sp macro="[0]!modRegionSelect.RegionClick" textlink="">
      <xdr:nvSpPr>
        <xdr:cNvPr id="233560" name="Freeform 1419"/>
        <xdr:cNvSpPr>
          <a:spLocks/>
        </xdr:cNvSpPr>
      </xdr:nvSpPr>
      <xdr:spPr bwMode="auto">
        <a:xfrm>
          <a:off x="165735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333375</xdr:colOff>
      <xdr:row>18</xdr:row>
      <xdr:rowOff>9525</xdr:rowOff>
    </xdr:from>
    <xdr:to>
      <xdr:col>12</xdr:col>
      <xdr:colOff>381000</xdr:colOff>
      <xdr:row>22</xdr:row>
      <xdr:rowOff>76200</xdr:rowOff>
    </xdr:to>
    <xdr:sp macro="[0]!modRegionSelect.RegionClick" textlink="">
      <xdr:nvSpPr>
        <xdr:cNvPr id="233561" name="Freeform 1421"/>
        <xdr:cNvSpPr>
          <a:spLocks/>
        </xdr:cNvSpPr>
      </xdr:nvSpPr>
      <xdr:spPr bwMode="auto">
        <a:xfrm>
          <a:off x="703897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1</xdr:row>
      <xdr:rowOff>47625</xdr:rowOff>
    </xdr:from>
    <xdr:to>
      <xdr:col>12</xdr:col>
      <xdr:colOff>95250</xdr:colOff>
      <xdr:row>9</xdr:row>
      <xdr:rowOff>0</xdr:rowOff>
    </xdr:to>
    <xdr:grpSp>
      <xdr:nvGrpSpPr>
        <xdr:cNvPr id="233562" name="ShapeReg_82"/>
        <xdr:cNvGrpSpPr>
          <a:grpSpLocks/>
        </xdr:cNvGrpSpPr>
      </xdr:nvGrpSpPr>
      <xdr:grpSpPr bwMode="auto">
        <a:xfrm>
          <a:off x="6381750" y="209550"/>
          <a:ext cx="1028700" cy="1371600"/>
          <a:chOff x="670" y="22"/>
          <a:chExt cx="108" cy="144"/>
        </a:xfrm>
      </xdr:grpSpPr>
      <xdr:sp macro="[0]!modRegionSelect.RegionClick" textlink="">
        <xdr:nvSpPr>
          <xdr:cNvPr id="233669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70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358208 w 8"/>
              <a:gd name="T1" fmla="*/ 0 h 15"/>
              <a:gd name="T2" fmla="*/ 2147358208 w 8"/>
              <a:gd name="T3" fmla="*/ 0 h 15"/>
              <a:gd name="T4" fmla="*/ 2147358208 w 8"/>
              <a:gd name="T5" fmla="*/ 2147358686 h 15"/>
              <a:gd name="T6" fmla="*/ 2147358208 w 8"/>
              <a:gd name="T7" fmla="*/ 2147358686 h 15"/>
              <a:gd name="T8" fmla="*/ 0 w 8"/>
              <a:gd name="T9" fmla="*/ 2147358686 h 15"/>
              <a:gd name="T10" fmla="*/ 2147358208 w 8"/>
              <a:gd name="T11" fmla="*/ 2147358686 h 15"/>
              <a:gd name="T12" fmla="*/ 0 w 8"/>
              <a:gd name="T13" fmla="*/ 2147358686 h 15"/>
              <a:gd name="T14" fmla="*/ 0 w 8"/>
              <a:gd name="T15" fmla="*/ 2147358686 h 15"/>
              <a:gd name="T16" fmla="*/ 2147358208 w 8"/>
              <a:gd name="T17" fmla="*/ 2147358686 h 15"/>
              <a:gd name="T18" fmla="*/ 2147358208 w 8"/>
              <a:gd name="T19" fmla="*/ 2147358686 h 15"/>
              <a:gd name="T20" fmla="*/ 2147358208 w 8"/>
              <a:gd name="T21" fmla="*/ 2147358686 h 15"/>
              <a:gd name="T22" fmla="*/ 2147358208 w 8"/>
              <a:gd name="T23" fmla="*/ 2147358686 h 15"/>
              <a:gd name="T24" fmla="*/ 2147358208 w 8"/>
              <a:gd name="T25" fmla="*/ 2147358686 h 15"/>
              <a:gd name="T26" fmla="*/ 2147358208 w 8"/>
              <a:gd name="T27" fmla="*/ 2147358686 h 15"/>
              <a:gd name="T28" fmla="*/ 2147358208 w 8"/>
              <a:gd name="T29" fmla="*/ 2147358686 h 15"/>
              <a:gd name="T30" fmla="*/ 2147358208 w 8"/>
              <a:gd name="T31" fmla="*/ 2147358686 h 15"/>
              <a:gd name="T32" fmla="*/ 2147358208 w 8"/>
              <a:gd name="T33" fmla="*/ 2147358686 h 15"/>
              <a:gd name="T34" fmla="*/ 214735820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12</xdr:row>
      <xdr:rowOff>104775</xdr:rowOff>
    </xdr:from>
    <xdr:to>
      <xdr:col>0</xdr:col>
      <xdr:colOff>352425</xdr:colOff>
      <xdr:row>13</xdr:row>
      <xdr:rowOff>114300</xdr:rowOff>
    </xdr:to>
    <xdr:sp macro="[0]!modRegionSelect.RegionClick" textlink="">
      <xdr:nvSpPr>
        <xdr:cNvPr id="233563" name="Freeform 1434"/>
        <xdr:cNvSpPr>
          <a:spLocks/>
        </xdr:cNvSpPr>
      </xdr:nvSpPr>
      <xdr:spPr bwMode="auto">
        <a:xfrm>
          <a:off x="20002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10</xdr:row>
      <xdr:rowOff>66675</xdr:rowOff>
    </xdr:from>
    <xdr:to>
      <xdr:col>2</xdr:col>
      <xdr:colOff>485775</xdr:colOff>
      <xdr:row>14</xdr:row>
      <xdr:rowOff>104775</xdr:rowOff>
    </xdr:to>
    <xdr:sp macro="[0]!modRegionSelect.RegionClick" textlink="">
      <xdr:nvSpPr>
        <xdr:cNvPr id="233564" name="ShapeReg_53"/>
        <xdr:cNvSpPr>
          <a:spLocks/>
        </xdr:cNvSpPr>
      </xdr:nvSpPr>
      <xdr:spPr bwMode="auto">
        <a:xfrm>
          <a:off x="113347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13</xdr:row>
      <xdr:rowOff>47625</xdr:rowOff>
    </xdr:from>
    <xdr:to>
      <xdr:col>1</xdr:col>
      <xdr:colOff>304800</xdr:colOff>
      <xdr:row>15</xdr:row>
      <xdr:rowOff>133350</xdr:rowOff>
    </xdr:to>
    <xdr:sp macro="[0]!modRegionSelect.RegionClick" textlink="">
      <xdr:nvSpPr>
        <xdr:cNvPr id="233565" name="ShapeReg_45"/>
        <xdr:cNvSpPr>
          <a:spLocks/>
        </xdr:cNvSpPr>
      </xdr:nvSpPr>
      <xdr:spPr bwMode="auto">
        <a:xfrm>
          <a:off x="65722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15</xdr:row>
      <xdr:rowOff>104775</xdr:rowOff>
    </xdr:from>
    <xdr:to>
      <xdr:col>1</xdr:col>
      <xdr:colOff>323850</xdr:colOff>
      <xdr:row>17</xdr:row>
      <xdr:rowOff>57150</xdr:rowOff>
    </xdr:to>
    <xdr:sp macro="[0]!modRegionSelect.RegionClick" textlink="">
      <xdr:nvSpPr>
        <xdr:cNvPr id="233566" name="ShapeReg_68"/>
        <xdr:cNvSpPr>
          <a:spLocks/>
        </xdr:cNvSpPr>
      </xdr:nvSpPr>
      <xdr:spPr bwMode="auto">
        <a:xfrm>
          <a:off x="61912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476250</xdr:colOff>
      <xdr:row>16</xdr:row>
      <xdr:rowOff>152400</xdr:rowOff>
    </xdr:from>
    <xdr:to>
      <xdr:col>1</xdr:col>
      <xdr:colOff>114300</xdr:colOff>
      <xdr:row>18</xdr:row>
      <xdr:rowOff>66675</xdr:rowOff>
    </xdr:to>
    <xdr:sp macro="[0]!modRegionSelect.RegionClick" textlink="">
      <xdr:nvSpPr>
        <xdr:cNvPr id="233567" name="ShapeReg_6"/>
        <xdr:cNvSpPr>
          <a:spLocks/>
        </xdr:cNvSpPr>
      </xdr:nvSpPr>
      <xdr:spPr bwMode="auto">
        <a:xfrm>
          <a:off x="47625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18</xdr:row>
      <xdr:rowOff>47625</xdr:rowOff>
    </xdr:from>
    <xdr:to>
      <xdr:col>1</xdr:col>
      <xdr:colOff>180975</xdr:colOff>
      <xdr:row>19</xdr:row>
      <xdr:rowOff>133350</xdr:rowOff>
    </xdr:to>
    <xdr:sp macro="[0]!modRegionSelect.RegionClick" textlink="">
      <xdr:nvSpPr>
        <xdr:cNvPr id="233568" name="ShapeReg_29"/>
        <xdr:cNvSpPr>
          <a:spLocks/>
        </xdr:cNvSpPr>
      </xdr:nvSpPr>
      <xdr:spPr bwMode="auto">
        <a:xfrm>
          <a:off x="53340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523875</xdr:colOff>
      <xdr:row>19</xdr:row>
      <xdr:rowOff>38100</xdr:rowOff>
    </xdr:from>
    <xdr:to>
      <xdr:col>1</xdr:col>
      <xdr:colOff>123825</xdr:colOff>
      <xdr:row>20</xdr:row>
      <xdr:rowOff>133350</xdr:rowOff>
    </xdr:to>
    <xdr:sp macro="[0]!modRegionSelect.RegionClick" textlink="">
      <xdr:nvSpPr>
        <xdr:cNvPr id="233569" name="ShapeReg_5"/>
        <xdr:cNvSpPr>
          <a:spLocks/>
        </xdr:cNvSpPr>
      </xdr:nvSpPr>
      <xdr:spPr bwMode="auto">
        <a:xfrm>
          <a:off x="52387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19</xdr:row>
      <xdr:rowOff>85725</xdr:rowOff>
    </xdr:from>
    <xdr:to>
      <xdr:col>1</xdr:col>
      <xdr:colOff>361950</xdr:colOff>
      <xdr:row>21</xdr:row>
      <xdr:rowOff>66675</xdr:rowOff>
    </xdr:to>
    <xdr:sp macro="[0]!modRegionSelect.RegionClick" textlink="">
      <xdr:nvSpPr>
        <xdr:cNvPr id="233570" name="ShapeReg_10"/>
        <xdr:cNvSpPr>
          <a:spLocks/>
        </xdr:cNvSpPr>
      </xdr:nvSpPr>
      <xdr:spPr bwMode="auto">
        <a:xfrm>
          <a:off x="66675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24</xdr:row>
      <xdr:rowOff>47625</xdr:rowOff>
    </xdr:from>
    <xdr:to>
      <xdr:col>0</xdr:col>
      <xdr:colOff>466725</xdr:colOff>
      <xdr:row>25</xdr:row>
      <xdr:rowOff>38100</xdr:rowOff>
    </xdr:to>
    <xdr:sp macro="[0]!modRegionSelect.RegionClick" textlink="">
      <xdr:nvSpPr>
        <xdr:cNvPr id="233571" name="ShapeReg_22"/>
        <xdr:cNvSpPr>
          <a:spLocks/>
        </xdr:cNvSpPr>
      </xdr:nvSpPr>
      <xdr:spPr bwMode="auto">
        <a:xfrm>
          <a:off x="30480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428625</xdr:colOff>
      <xdr:row>25</xdr:row>
      <xdr:rowOff>76200</xdr:rowOff>
    </xdr:from>
    <xdr:to>
      <xdr:col>0</xdr:col>
      <xdr:colOff>571500</xdr:colOff>
      <xdr:row>26</xdr:row>
      <xdr:rowOff>47625</xdr:rowOff>
    </xdr:to>
    <xdr:sp macro="[0]!modRegionSelect.RegionClick" textlink="">
      <xdr:nvSpPr>
        <xdr:cNvPr id="233572" name="ShapeReg_58"/>
        <xdr:cNvSpPr>
          <a:spLocks/>
        </xdr:cNvSpPr>
      </xdr:nvSpPr>
      <xdr:spPr bwMode="auto">
        <a:xfrm>
          <a:off x="42862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495300</xdr:colOff>
      <xdr:row>25</xdr:row>
      <xdr:rowOff>123825</xdr:rowOff>
    </xdr:from>
    <xdr:to>
      <xdr:col>0</xdr:col>
      <xdr:colOff>581025</xdr:colOff>
      <xdr:row>26</xdr:row>
      <xdr:rowOff>76200</xdr:rowOff>
    </xdr:to>
    <xdr:sp macro="[0]!modRegionSelect.RegionClick" textlink="">
      <xdr:nvSpPr>
        <xdr:cNvPr id="233573" name="ShapeReg_51"/>
        <xdr:cNvSpPr>
          <a:spLocks/>
        </xdr:cNvSpPr>
      </xdr:nvSpPr>
      <xdr:spPr bwMode="auto">
        <a:xfrm>
          <a:off x="49530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523875</xdr:colOff>
      <xdr:row>25</xdr:row>
      <xdr:rowOff>47625</xdr:rowOff>
    </xdr:from>
    <xdr:to>
      <xdr:col>1</xdr:col>
      <xdr:colOff>152400</xdr:colOff>
      <xdr:row>28</xdr:row>
      <xdr:rowOff>0</xdr:rowOff>
    </xdr:to>
    <xdr:sp macro="[0]!modRegionSelect.RegionClick" textlink="">
      <xdr:nvSpPr>
        <xdr:cNvPr id="233574" name="ShapeReg_50"/>
        <xdr:cNvSpPr>
          <a:spLocks/>
        </xdr:cNvSpPr>
      </xdr:nvSpPr>
      <xdr:spPr bwMode="auto">
        <a:xfrm>
          <a:off x="52387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523875</xdr:colOff>
      <xdr:row>23</xdr:row>
      <xdr:rowOff>19050</xdr:rowOff>
    </xdr:from>
    <xdr:to>
      <xdr:col>1</xdr:col>
      <xdr:colOff>333375</xdr:colOff>
      <xdr:row>25</xdr:row>
      <xdr:rowOff>123825</xdr:rowOff>
    </xdr:to>
    <xdr:sp macro="[0]!modRegionSelect.RegionClick" textlink="">
      <xdr:nvSpPr>
        <xdr:cNvPr id="233575" name="ShapeReg_52"/>
        <xdr:cNvSpPr>
          <a:spLocks/>
        </xdr:cNvSpPr>
      </xdr:nvSpPr>
      <xdr:spPr bwMode="auto">
        <a:xfrm>
          <a:off x="52387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228600</xdr:colOff>
      <xdr:row>21</xdr:row>
      <xdr:rowOff>95250</xdr:rowOff>
    </xdr:from>
    <xdr:to>
      <xdr:col>3</xdr:col>
      <xdr:colOff>247650</xdr:colOff>
      <xdr:row>25</xdr:row>
      <xdr:rowOff>66675</xdr:rowOff>
    </xdr:to>
    <xdr:sp macro="[0]!modRegionSelect.RegionClick" textlink="">
      <xdr:nvSpPr>
        <xdr:cNvPr id="233576" name="ShapeReg_40"/>
        <xdr:cNvSpPr>
          <a:spLocks/>
        </xdr:cNvSpPr>
      </xdr:nvSpPr>
      <xdr:spPr bwMode="auto">
        <a:xfrm>
          <a:off x="144780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21</xdr:row>
      <xdr:rowOff>104775</xdr:rowOff>
    </xdr:from>
    <xdr:to>
      <xdr:col>3</xdr:col>
      <xdr:colOff>485775</xdr:colOff>
      <xdr:row>24</xdr:row>
      <xdr:rowOff>95250</xdr:rowOff>
    </xdr:to>
    <xdr:sp macro="[0]!modRegionSelect.RegionClick" textlink="">
      <xdr:nvSpPr>
        <xdr:cNvPr id="233577" name="ShapeReg_79"/>
        <xdr:cNvSpPr>
          <a:spLocks/>
        </xdr:cNvSpPr>
      </xdr:nvSpPr>
      <xdr:spPr bwMode="auto">
        <a:xfrm>
          <a:off x="192405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21</xdr:row>
      <xdr:rowOff>123825</xdr:rowOff>
    </xdr:from>
    <xdr:to>
      <xdr:col>5</xdr:col>
      <xdr:colOff>104775</xdr:colOff>
      <xdr:row>25</xdr:row>
      <xdr:rowOff>57150</xdr:rowOff>
    </xdr:to>
    <xdr:sp macro="[0]!modRegionSelect.RegionClick" textlink="">
      <xdr:nvSpPr>
        <xdr:cNvPr id="233578" name="ShapeReg_39"/>
        <xdr:cNvSpPr>
          <a:spLocks/>
        </xdr:cNvSpPr>
      </xdr:nvSpPr>
      <xdr:spPr bwMode="auto">
        <a:xfrm>
          <a:off x="277177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9525</xdr:colOff>
      <xdr:row>25</xdr:row>
      <xdr:rowOff>142875</xdr:rowOff>
    </xdr:to>
    <xdr:sp macro="[0]!modRegionSelect.RegionClick" textlink="">
      <xdr:nvSpPr>
        <xdr:cNvPr id="233579" name="ShapeReg_38"/>
        <xdr:cNvSpPr>
          <a:spLocks/>
        </xdr:cNvSpPr>
      </xdr:nvSpPr>
      <xdr:spPr bwMode="auto">
        <a:xfrm>
          <a:off x="304800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25</xdr:row>
      <xdr:rowOff>47625</xdr:rowOff>
    </xdr:from>
    <xdr:to>
      <xdr:col>6</xdr:col>
      <xdr:colOff>123825</xdr:colOff>
      <xdr:row>27</xdr:row>
      <xdr:rowOff>142875</xdr:rowOff>
    </xdr:to>
    <xdr:sp macro="[0]!modRegionSelect.RegionClick" textlink="">
      <xdr:nvSpPr>
        <xdr:cNvPr id="233580" name="ShapeReg_1"/>
        <xdr:cNvSpPr>
          <a:spLocks/>
        </xdr:cNvSpPr>
      </xdr:nvSpPr>
      <xdr:spPr bwMode="auto">
        <a:xfrm>
          <a:off x="317182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514350</xdr:colOff>
      <xdr:row>26</xdr:row>
      <xdr:rowOff>95250</xdr:rowOff>
    </xdr:from>
    <xdr:to>
      <xdr:col>6</xdr:col>
      <xdr:colOff>304800</xdr:colOff>
      <xdr:row>29</xdr:row>
      <xdr:rowOff>0</xdr:rowOff>
    </xdr:to>
    <xdr:sp macro="[0]!modRegionSelect.RegionClick" textlink="">
      <xdr:nvSpPr>
        <xdr:cNvPr id="233581" name="ShapeReg_47"/>
        <xdr:cNvSpPr>
          <a:spLocks/>
        </xdr:cNvSpPr>
      </xdr:nvSpPr>
      <xdr:spPr bwMode="auto">
        <a:xfrm>
          <a:off x="356235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238125</xdr:colOff>
      <xdr:row>25</xdr:row>
      <xdr:rowOff>133350</xdr:rowOff>
    </xdr:from>
    <xdr:to>
      <xdr:col>7</xdr:col>
      <xdr:colOff>314325</xdr:colOff>
      <xdr:row>28</xdr:row>
      <xdr:rowOff>95250</xdr:rowOff>
    </xdr:to>
    <xdr:sp macro="[0]!modRegionSelect.RegionClick" textlink="">
      <xdr:nvSpPr>
        <xdr:cNvPr id="233582" name="ShapeReg_60"/>
        <xdr:cNvSpPr>
          <a:spLocks/>
        </xdr:cNvSpPr>
      </xdr:nvSpPr>
      <xdr:spPr bwMode="auto">
        <a:xfrm>
          <a:off x="389572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333375</xdr:colOff>
      <xdr:row>22</xdr:row>
      <xdr:rowOff>47625</xdr:rowOff>
    </xdr:from>
    <xdr:to>
      <xdr:col>12</xdr:col>
      <xdr:colOff>76200</xdr:colOff>
      <xdr:row>27</xdr:row>
      <xdr:rowOff>123825</xdr:rowOff>
    </xdr:to>
    <xdr:sp macro="[0]!modRegionSelect.RegionClick" textlink="">
      <xdr:nvSpPr>
        <xdr:cNvPr id="233583" name="ShapeReg_44"/>
        <xdr:cNvSpPr>
          <a:spLocks/>
        </xdr:cNvSpPr>
      </xdr:nvSpPr>
      <xdr:spPr bwMode="auto">
        <a:xfrm>
          <a:off x="703897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333375</xdr:colOff>
      <xdr:row>8</xdr:row>
      <xdr:rowOff>38100</xdr:rowOff>
    </xdr:from>
    <xdr:to>
      <xdr:col>11</xdr:col>
      <xdr:colOff>457200</xdr:colOff>
      <xdr:row>14</xdr:row>
      <xdr:rowOff>95250</xdr:rowOff>
    </xdr:to>
    <xdr:sp macro="[0]!modRegionSelect.RegionClick" textlink="">
      <xdr:nvSpPr>
        <xdr:cNvPr id="233584" name="ShapeReg_32"/>
        <xdr:cNvSpPr>
          <a:spLocks/>
        </xdr:cNvSpPr>
      </xdr:nvSpPr>
      <xdr:spPr bwMode="auto">
        <a:xfrm>
          <a:off x="642937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9</xdr:row>
      <xdr:rowOff>19050</xdr:rowOff>
    </xdr:from>
    <xdr:to>
      <xdr:col>5</xdr:col>
      <xdr:colOff>352425</xdr:colOff>
      <xdr:row>17</xdr:row>
      <xdr:rowOff>19050</xdr:rowOff>
    </xdr:to>
    <xdr:grpSp>
      <xdr:nvGrpSpPr>
        <xdr:cNvPr id="233585" name="ShapeReg_3"/>
        <xdr:cNvGrpSpPr>
          <a:grpSpLocks/>
        </xdr:cNvGrpSpPr>
      </xdr:nvGrpSpPr>
      <xdr:grpSpPr bwMode="auto">
        <a:xfrm>
          <a:off x="1438275" y="1600200"/>
          <a:ext cx="1962150" cy="1295400"/>
          <a:chOff x="151" y="168"/>
          <a:chExt cx="206" cy="136"/>
        </a:xfrm>
      </xdr:grpSpPr>
      <xdr:sp macro="[0]!modRegionSelect.RegionClick" textlink="">
        <xdr:nvSpPr>
          <xdr:cNvPr id="233667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358413 w 80"/>
              <a:gd name="T1" fmla="*/ 2147358677 h 59"/>
              <a:gd name="T2" fmla="*/ 2147358413 w 80"/>
              <a:gd name="T3" fmla="*/ 2147358677 h 59"/>
              <a:gd name="T4" fmla="*/ 2147358413 w 80"/>
              <a:gd name="T5" fmla="*/ 2147358677 h 59"/>
              <a:gd name="T6" fmla="*/ 2147358413 w 80"/>
              <a:gd name="T7" fmla="*/ 2147358677 h 59"/>
              <a:gd name="T8" fmla="*/ 2147358413 w 80"/>
              <a:gd name="T9" fmla="*/ 2147358677 h 59"/>
              <a:gd name="T10" fmla="*/ 2147358413 w 80"/>
              <a:gd name="T11" fmla="*/ 2147358677 h 59"/>
              <a:gd name="T12" fmla="*/ 2147358413 w 80"/>
              <a:gd name="T13" fmla="*/ 2147358677 h 59"/>
              <a:gd name="T14" fmla="*/ 0 w 80"/>
              <a:gd name="T15" fmla="*/ 2147358677 h 59"/>
              <a:gd name="T16" fmla="*/ 2147358413 w 80"/>
              <a:gd name="T17" fmla="*/ 2147358677 h 59"/>
              <a:gd name="T18" fmla="*/ 2147358413 w 80"/>
              <a:gd name="T19" fmla="*/ 2147358677 h 59"/>
              <a:gd name="T20" fmla="*/ 2147358413 w 80"/>
              <a:gd name="T21" fmla="*/ 2147358677 h 59"/>
              <a:gd name="T22" fmla="*/ 2147358413 w 80"/>
              <a:gd name="T23" fmla="*/ 2147358677 h 59"/>
              <a:gd name="T24" fmla="*/ 2147358413 w 80"/>
              <a:gd name="T25" fmla="*/ 2147358677 h 59"/>
              <a:gd name="T26" fmla="*/ 2147358413 w 80"/>
              <a:gd name="T27" fmla="*/ 2147358677 h 59"/>
              <a:gd name="T28" fmla="*/ 2147358413 w 80"/>
              <a:gd name="T29" fmla="*/ 2147358677 h 59"/>
              <a:gd name="T30" fmla="*/ 2147358413 w 80"/>
              <a:gd name="T31" fmla="*/ 2147358677 h 59"/>
              <a:gd name="T32" fmla="*/ 2147358413 w 80"/>
              <a:gd name="T33" fmla="*/ 2147358677 h 59"/>
              <a:gd name="T34" fmla="*/ 2147358413 w 80"/>
              <a:gd name="T35" fmla="*/ 2147358677 h 59"/>
              <a:gd name="T36" fmla="*/ 2147358413 w 80"/>
              <a:gd name="T37" fmla="*/ 2147358677 h 59"/>
              <a:gd name="T38" fmla="*/ 2147358413 w 80"/>
              <a:gd name="T39" fmla="*/ 2147358677 h 59"/>
              <a:gd name="T40" fmla="*/ 2147358413 w 80"/>
              <a:gd name="T41" fmla="*/ 2147358677 h 59"/>
              <a:gd name="T42" fmla="*/ 2147358413 w 80"/>
              <a:gd name="T43" fmla="*/ 2147358677 h 59"/>
              <a:gd name="T44" fmla="*/ 2147358413 w 80"/>
              <a:gd name="T45" fmla="*/ 2147358677 h 59"/>
              <a:gd name="T46" fmla="*/ 2147358413 w 80"/>
              <a:gd name="T47" fmla="*/ 2147358677 h 59"/>
              <a:gd name="T48" fmla="*/ 2147358413 w 80"/>
              <a:gd name="T49" fmla="*/ 2147358677 h 59"/>
              <a:gd name="T50" fmla="*/ 2147358413 w 80"/>
              <a:gd name="T51" fmla="*/ 2147358677 h 59"/>
              <a:gd name="T52" fmla="*/ 2147358413 w 80"/>
              <a:gd name="T53" fmla="*/ 2147358677 h 59"/>
              <a:gd name="T54" fmla="*/ 2147358413 w 80"/>
              <a:gd name="T55" fmla="*/ 2147358677 h 59"/>
              <a:gd name="T56" fmla="*/ 2147358413 w 80"/>
              <a:gd name="T57" fmla="*/ 2147358677 h 59"/>
              <a:gd name="T58" fmla="*/ 2147358413 w 80"/>
              <a:gd name="T59" fmla="*/ 2147358677 h 59"/>
              <a:gd name="T60" fmla="*/ 2147358413 w 80"/>
              <a:gd name="T61" fmla="*/ 2147358677 h 59"/>
              <a:gd name="T62" fmla="*/ 2147358413 w 80"/>
              <a:gd name="T63" fmla="*/ 2147358677 h 59"/>
              <a:gd name="T64" fmla="*/ 2147358413 w 80"/>
              <a:gd name="T65" fmla="*/ 2147358677 h 59"/>
              <a:gd name="T66" fmla="*/ 2147358413 w 80"/>
              <a:gd name="T67" fmla="*/ 2147358677 h 59"/>
              <a:gd name="T68" fmla="*/ 2147358413 w 80"/>
              <a:gd name="T69" fmla="*/ 0 h 59"/>
              <a:gd name="T70" fmla="*/ 2147358413 w 80"/>
              <a:gd name="T71" fmla="*/ 2147358677 h 59"/>
              <a:gd name="T72" fmla="*/ 2147358413 w 80"/>
              <a:gd name="T73" fmla="*/ 2147358677 h 59"/>
              <a:gd name="T74" fmla="*/ 2147358413 w 80"/>
              <a:gd name="T75" fmla="*/ 2147358677 h 59"/>
              <a:gd name="T76" fmla="*/ 2147358413 w 80"/>
              <a:gd name="T77" fmla="*/ 2147358677 h 59"/>
              <a:gd name="T78" fmla="*/ 2147358413 w 80"/>
              <a:gd name="T79" fmla="*/ 2147358677 h 59"/>
              <a:gd name="T80" fmla="*/ 2147358413 w 80"/>
              <a:gd name="T81" fmla="*/ 2147358677 h 59"/>
              <a:gd name="T82" fmla="*/ 2147358413 w 80"/>
              <a:gd name="T83" fmla="*/ 2147358677 h 59"/>
              <a:gd name="T84" fmla="*/ 2147358413 w 80"/>
              <a:gd name="T85" fmla="*/ 2147358677 h 59"/>
              <a:gd name="T86" fmla="*/ 2147358413 w 80"/>
              <a:gd name="T87" fmla="*/ 2147358677 h 59"/>
              <a:gd name="T88" fmla="*/ 2147358413 w 80"/>
              <a:gd name="T89" fmla="*/ 2147358677 h 59"/>
              <a:gd name="T90" fmla="*/ 2147358413 w 80"/>
              <a:gd name="T91" fmla="*/ 2147358677 h 59"/>
              <a:gd name="T92" fmla="*/ 2147358413 w 80"/>
              <a:gd name="T93" fmla="*/ 2147358677 h 59"/>
              <a:gd name="T94" fmla="*/ 2147358413 w 80"/>
              <a:gd name="T95" fmla="*/ 2147358677 h 59"/>
              <a:gd name="T96" fmla="*/ 2147358413 w 80"/>
              <a:gd name="T97" fmla="*/ 2147358677 h 59"/>
              <a:gd name="T98" fmla="*/ 2147358413 w 80"/>
              <a:gd name="T99" fmla="*/ 2147358677 h 59"/>
              <a:gd name="T100" fmla="*/ 2147358413 w 80"/>
              <a:gd name="T101" fmla="*/ 2147358677 h 59"/>
              <a:gd name="T102" fmla="*/ 2147358413 w 80"/>
              <a:gd name="T103" fmla="*/ 2147358677 h 59"/>
              <a:gd name="T104" fmla="*/ 2147358413 w 80"/>
              <a:gd name="T105" fmla="*/ 2147358677 h 59"/>
              <a:gd name="T106" fmla="*/ 2147358413 w 80"/>
              <a:gd name="T107" fmla="*/ 2147358677 h 59"/>
              <a:gd name="T108" fmla="*/ 2147358413 w 80"/>
              <a:gd name="T109" fmla="*/ 2147358677 h 59"/>
              <a:gd name="T110" fmla="*/ 2147358413 w 80"/>
              <a:gd name="T111" fmla="*/ 2147358677 h 59"/>
              <a:gd name="T112" fmla="*/ 2147358413 w 80"/>
              <a:gd name="T113" fmla="*/ 2147358677 h 59"/>
              <a:gd name="T114" fmla="*/ 2147358413 w 80"/>
              <a:gd name="T115" fmla="*/ 2147358677 h 59"/>
              <a:gd name="T116" fmla="*/ 2147358413 w 80"/>
              <a:gd name="T117" fmla="*/ 2147358677 h 59"/>
              <a:gd name="T118" fmla="*/ 2147358413 w 80"/>
              <a:gd name="T119" fmla="*/ 214735867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8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358423 w 81"/>
              <a:gd name="T1" fmla="*/ 2147358381 h 77"/>
              <a:gd name="T2" fmla="*/ 2147358423 w 81"/>
              <a:gd name="T3" fmla="*/ 2147358381 h 77"/>
              <a:gd name="T4" fmla="*/ 2147358423 w 81"/>
              <a:gd name="T5" fmla="*/ 2147358381 h 77"/>
              <a:gd name="T6" fmla="*/ 2147358423 w 81"/>
              <a:gd name="T7" fmla="*/ 2147358381 h 77"/>
              <a:gd name="T8" fmla="*/ 2147358423 w 81"/>
              <a:gd name="T9" fmla="*/ 2147358381 h 77"/>
              <a:gd name="T10" fmla="*/ 2147358423 w 81"/>
              <a:gd name="T11" fmla="*/ 2147358381 h 77"/>
              <a:gd name="T12" fmla="*/ 2147358423 w 81"/>
              <a:gd name="T13" fmla="*/ 0 h 77"/>
              <a:gd name="T14" fmla="*/ 2147358423 w 81"/>
              <a:gd name="T15" fmla="*/ 2147358381 h 77"/>
              <a:gd name="T16" fmla="*/ 2147358423 w 81"/>
              <a:gd name="T17" fmla="*/ 2147358381 h 77"/>
              <a:gd name="T18" fmla="*/ 2147358423 w 81"/>
              <a:gd name="T19" fmla="*/ 2147358381 h 77"/>
              <a:gd name="T20" fmla="*/ 2147358423 w 81"/>
              <a:gd name="T21" fmla="*/ 2147358381 h 77"/>
              <a:gd name="T22" fmla="*/ 2147358423 w 81"/>
              <a:gd name="T23" fmla="*/ 2147358381 h 77"/>
              <a:gd name="T24" fmla="*/ 2147358423 w 81"/>
              <a:gd name="T25" fmla="*/ 2147358381 h 77"/>
              <a:gd name="T26" fmla="*/ 2147358423 w 81"/>
              <a:gd name="T27" fmla="*/ 2147358381 h 77"/>
              <a:gd name="T28" fmla="*/ 2147358423 w 81"/>
              <a:gd name="T29" fmla="*/ 2147358381 h 77"/>
              <a:gd name="T30" fmla="*/ 2147358423 w 81"/>
              <a:gd name="T31" fmla="*/ 2147358381 h 77"/>
              <a:gd name="T32" fmla="*/ 2147358423 w 81"/>
              <a:gd name="T33" fmla="*/ 2147358381 h 77"/>
              <a:gd name="T34" fmla="*/ 2147358423 w 81"/>
              <a:gd name="T35" fmla="*/ 2147358381 h 77"/>
              <a:gd name="T36" fmla="*/ 2147358423 w 81"/>
              <a:gd name="T37" fmla="*/ 2147358381 h 77"/>
              <a:gd name="T38" fmla="*/ 2147358423 w 81"/>
              <a:gd name="T39" fmla="*/ 2147358381 h 77"/>
              <a:gd name="T40" fmla="*/ 2147358423 w 81"/>
              <a:gd name="T41" fmla="*/ 2147358381 h 77"/>
              <a:gd name="T42" fmla="*/ 2147358423 w 81"/>
              <a:gd name="T43" fmla="*/ 2147358381 h 77"/>
              <a:gd name="T44" fmla="*/ 2147358423 w 81"/>
              <a:gd name="T45" fmla="*/ 2147358381 h 77"/>
              <a:gd name="T46" fmla="*/ 2147358423 w 81"/>
              <a:gd name="T47" fmla="*/ 2147358381 h 77"/>
              <a:gd name="T48" fmla="*/ 2147358423 w 81"/>
              <a:gd name="T49" fmla="*/ 2147358381 h 77"/>
              <a:gd name="T50" fmla="*/ 2147358423 w 81"/>
              <a:gd name="T51" fmla="*/ 2147358381 h 77"/>
              <a:gd name="T52" fmla="*/ 2147358423 w 81"/>
              <a:gd name="T53" fmla="*/ 2147358381 h 77"/>
              <a:gd name="T54" fmla="*/ 2147358423 w 81"/>
              <a:gd name="T55" fmla="*/ 2147358381 h 77"/>
              <a:gd name="T56" fmla="*/ 2147358423 w 81"/>
              <a:gd name="T57" fmla="*/ 2147358381 h 77"/>
              <a:gd name="T58" fmla="*/ 2147358423 w 81"/>
              <a:gd name="T59" fmla="*/ 2147358381 h 77"/>
              <a:gd name="T60" fmla="*/ 2147358423 w 81"/>
              <a:gd name="T61" fmla="*/ 2147358381 h 77"/>
              <a:gd name="T62" fmla="*/ 2147358423 w 81"/>
              <a:gd name="T63" fmla="*/ 2147358381 h 77"/>
              <a:gd name="T64" fmla="*/ 2147358423 w 81"/>
              <a:gd name="T65" fmla="*/ 2147358381 h 77"/>
              <a:gd name="T66" fmla="*/ 2147358423 w 81"/>
              <a:gd name="T67" fmla="*/ 2147358381 h 77"/>
              <a:gd name="T68" fmla="*/ 2147358423 w 81"/>
              <a:gd name="T69" fmla="*/ 2147358381 h 77"/>
              <a:gd name="T70" fmla="*/ 2147358423 w 81"/>
              <a:gd name="T71" fmla="*/ 2147358381 h 77"/>
              <a:gd name="T72" fmla="*/ 2147358423 w 81"/>
              <a:gd name="T73" fmla="*/ 2147358381 h 77"/>
              <a:gd name="T74" fmla="*/ 2147358423 w 81"/>
              <a:gd name="T75" fmla="*/ 2147358381 h 77"/>
              <a:gd name="T76" fmla="*/ 2147358423 w 81"/>
              <a:gd name="T77" fmla="*/ 2147358381 h 77"/>
              <a:gd name="T78" fmla="*/ 2147358423 w 81"/>
              <a:gd name="T79" fmla="*/ 2147358381 h 77"/>
              <a:gd name="T80" fmla="*/ 2147358423 w 81"/>
              <a:gd name="T81" fmla="*/ 2147358381 h 77"/>
              <a:gd name="T82" fmla="*/ 2147358423 w 81"/>
              <a:gd name="T83" fmla="*/ 2147358381 h 77"/>
              <a:gd name="T84" fmla="*/ 2147358423 w 81"/>
              <a:gd name="T85" fmla="*/ 2147358381 h 77"/>
              <a:gd name="T86" fmla="*/ 2147358423 w 81"/>
              <a:gd name="T87" fmla="*/ 2147358381 h 77"/>
              <a:gd name="T88" fmla="*/ 2147358423 w 81"/>
              <a:gd name="T89" fmla="*/ 2147358381 h 77"/>
              <a:gd name="T90" fmla="*/ 2147358423 w 81"/>
              <a:gd name="T91" fmla="*/ 2147358381 h 77"/>
              <a:gd name="T92" fmla="*/ 2147358423 w 81"/>
              <a:gd name="T93" fmla="*/ 2147358381 h 77"/>
              <a:gd name="T94" fmla="*/ 2147358423 w 81"/>
              <a:gd name="T95" fmla="*/ 2147358381 h 77"/>
              <a:gd name="T96" fmla="*/ 2147358423 w 81"/>
              <a:gd name="T97" fmla="*/ 2147358381 h 77"/>
              <a:gd name="T98" fmla="*/ 2147358423 w 81"/>
              <a:gd name="T99" fmla="*/ 2147358381 h 77"/>
              <a:gd name="T100" fmla="*/ 2147358423 w 81"/>
              <a:gd name="T101" fmla="*/ 2147358381 h 77"/>
              <a:gd name="T102" fmla="*/ 2147358423 w 81"/>
              <a:gd name="T103" fmla="*/ 2147358381 h 77"/>
              <a:gd name="T104" fmla="*/ 2147358423 w 81"/>
              <a:gd name="T105" fmla="*/ 2147358381 h 77"/>
              <a:gd name="T106" fmla="*/ 2147358423 w 81"/>
              <a:gd name="T107" fmla="*/ 2147358381 h 77"/>
              <a:gd name="T108" fmla="*/ 2147358423 w 81"/>
              <a:gd name="T109" fmla="*/ 2147358381 h 77"/>
              <a:gd name="T110" fmla="*/ 2147358423 w 81"/>
              <a:gd name="T111" fmla="*/ 2147358381 h 77"/>
              <a:gd name="T112" fmla="*/ 2147358423 w 81"/>
              <a:gd name="T113" fmla="*/ 2147358381 h 77"/>
              <a:gd name="T114" fmla="*/ 2147358423 w 81"/>
              <a:gd name="T115" fmla="*/ 2147358381 h 77"/>
              <a:gd name="T116" fmla="*/ 2147358423 w 81"/>
              <a:gd name="T117" fmla="*/ 2147358381 h 77"/>
              <a:gd name="T118" fmla="*/ 2147358423 w 81"/>
              <a:gd name="T119" fmla="*/ 2147358381 h 77"/>
              <a:gd name="T120" fmla="*/ 2147358423 w 81"/>
              <a:gd name="T121" fmla="*/ 2147358381 h 77"/>
              <a:gd name="T122" fmla="*/ 2147358423 w 81"/>
              <a:gd name="T123" fmla="*/ 2147358381 h 77"/>
              <a:gd name="T124" fmla="*/ 2147358423 w 81"/>
              <a:gd name="T125" fmla="*/ 214735838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114300</xdr:colOff>
      <xdr:row>9</xdr:row>
      <xdr:rowOff>114300</xdr:rowOff>
    </xdr:from>
    <xdr:to>
      <xdr:col>12</xdr:col>
      <xdr:colOff>152400</xdr:colOff>
      <xdr:row>10</xdr:row>
      <xdr:rowOff>47625</xdr:rowOff>
    </xdr:to>
    <xdr:sp macro="[0]!modRegionSelect.RegionClick" textlink="">
      <xdr:nvSpPr>
        <xdr:cNvPr id="233586" name="Groupp21_1"/>
        <xdr:cNvSpPr>
          <a:spLocks/>
        </xdr:cNvSpPr>
      </xdr:nvSpPr>
      <xdr:spPr bwMode="auto">
        <a:xfrm>
          <a:off x="742950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333375</xdr:colOff>
      <xdr:row>15</xdr:row>
      <xdr:rowOff>76200</xdr:rowOff>
    </xdr:from>
    <xdr:to>
      <xdr:col>13</xdr:col>
      <xdr:colOff>161925</xdr:colOff>
      <xdr:row>22</xdr:row>
      <xdr:rowOff>76200</xdr:rowOff>
    </xdr:to>
    <xdr:grpSp>
      <xdr:nvGrpSpPr>
        <xdr:cNvPr id="233587" name="ShapeReg_66"/>
        <xdr:cNvGrpSpPr>
          <a:grpSpLocks/>
        </xdr:cNvGrpSpPr>
      </xdr:nvGrpSpPr>
      <xdr:grpSpPr bwMode="auto">
        <a:xfrm>
          <a:off x="7038975" y="2628900"/>
          <a:ext cx="1047750" cy="1133475"/>
          <a:chOff x="739" y="276"/>
          <a:chExt cx="110" cy="119"/>
        </a:xfrm>
      </xdr:grpSpPr>
      <xdr:sp macro="[0]!modRegionSelect.RegionClick" textlink="">
        <xdr:nvSpPr>
          <xdr:cNvPr id="233659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0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358413 h 5"/>
              <a:gd name="T4" fmla="*/ 0 w 2"/>
              <a:gd name="T5" fmla="*/ 2147358413 h 5"/>
              <a:gd name="T6" fmla="*/ 2147358208 w 2"/>
              <a:gd name="T7" fmla="*/ 2147358413 h 5"/>
              <a:gd name="T8" fmla="*/ 2147358208 w 2"/>
              <a:gd name="T9" fmla="*/ 2147358413 h 5"/>
              <a:gd name="T10" fmla="*/ 2147358208 w 2"/>
              <a:gd name="T11" fmla="*/ 2147358413 h 5"/>
              <a:gd name="T12" fmla="*/ 214735820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1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358549 w 3"/>
              <a:gd name="T1" fmla="*/ 2147358413 h 10"/>
              <a:gd name="T2" fmla="*/ 2147358549 w 3"/>
              <a:gd name="T3" fmla="*/ 2147358413 h 10"/>
              <a:gd name="T4" fmla="*/ 2147358549 w 3"/>
              <a:gd name="T5" fmla="*/ 2147358413 h 10"/>
              <a:gd name="T6" fmla="*/ 2147358549 w 3"/>
              <a:gd name="T7" fmla="*/ 2147358413 h 10"/>
              <a:gd name="T8" fmla="*/ 2147358549 w 3"/>
              <a:gd name="T9" fmla="*/ 2147358413 h 10"/>
              <a:gd name="T10" fmla="*/ 2147358549 w 3"/>
              <a:gd name="T11" fmla="*/ 0 h 10"/>
              <a:gd name="T12" fmla="*/ 2147358549 w 3"/>
              <a:gd name="T13" fmla="*/ 0 h 10"/>
              <a:gd name="T14" fmla="*/ 0 w 3"/>
              <a:gd name="T15" fmla="*/ 2147358413 h 10"/>
              <a:gd name="T16" fmla="*/ 2147358549 w 3"/>
              <a:gd name="T17" fmla="*/ 2147358413 h 10"/>
              <a:gd name="T18" fmla="*/ 2147358549 w 3"/>
              <a:gd name="T19" fmla="*/ 2147358413 h 10"/>
              <a:gd name="T20" fmla="*/ 2147358549 w 3"/>
              <a:gd name="T21" fmla="*/ 214735841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2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358549 h 3"/>
              <a:gd name="T4" fmla="*/ 0 w 1"/>
              <a:gd name="T5" fmla="*/ 2147358549 h 3"/>
              <a:gd name="T6" fmla="*/ 2147358208 w 1"/>
              <a:gd name="T7" fmla="*/ 214735854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3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358549 w 3"/>
              <a:gd name="T1" fmla="*/ 2147358208 h 8"/>
              <a:gd name="T2" fmla="*/ 2147358549 w 3"/>
              <a:gd name="T3" fmla="*/ 2147358208 h 8"/>
              <a:gd name="T4" fmla="*/ 0 w 3"/>
              <a:gd name="T5" fmla="*/ 2147358208 h 8"/>
              <a:gd name="T6" fmla="*/ 2147358549 w 3"/>
              <a:gd name="T7" fmla="*/ 2147358208 h 8"/>
              <a:gd name="T8" fmla="*/ 2147358549 w 3"/>
              <a:gd name="T9" fmla="*/ 0 h 8"/>
              <a:gd name="T10" fmla="*/ 2147358549 w 3"/>
              <a:gd name="T11" fmla="*/ 2147358208 h 8"/>
              <a:gd name="T12" fmla="*/ 2147358549 w 3"/>
              <a:gd name="T13" fmla="*/ 2147358208 h 8"/>
              <a:gd name="T14" fmla="*/ 2147358549 w 3"/>
              <a:gd name="T15" fmla="*/ 2147358208 h 8"/>
              <a:gd name="T16" fmla="*/ 2147358549 w 3"/>
              <a:gd name="T17" fmla="*/ 2147358208 h 8"/>
              <a:gd name="T18" fmla="*/ 2147358549 w 3"/>
              <a:gd name="T19" fmla="*/ 214735820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4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358413 w 5"/>
              <a:gd name="T1" fmla="*/ 0 h 12"/>
              <a:gd name="T2" fmla="*/ 2147358413 w 5"/>
              <a:gd name="T3" fmla="*/ 2147358549 h 12"/>
              <a:gd name="T4" fmla="*/ 0 w 5"/>
              <a:gd name="T5" fmla="*/ 2147358549 h 12"/>
              <a:gd name="T6" fmla="*/ 2147358413 w 5"/>
              <a:gd name="T7" fmla="*/ 2147358549 h 12"/>
              <a:gd name="T8" fmla="*/ 2147358413 w 5"/>
              <a:gd name="T9" fmla="*/ 2147358549 h 12"/>
              <a:gd name="T10" fmla="*/ 2147358413 w 5"/>
              <a:gd name="T11" fmla="*/ 2147358549 h 12"/>
              <a:gd name="T12" fmla="*/ 2147358413 w 5"/>
              <a:gd name="T13" fmla="*/ 2147358549 h 12"/>
              <a:gd name="T14" fmla="*/ 2147358413 w 5"/>
              <a:gd name="T15" fmla="*/ 2147358549 h 12"/>
              <a:gd name="T16" fmla="*/ 2147358413 w 5"/>
              <a:gd name="T17" fmla="*/ 2147358549 h 12"/>
              <a:gd name="T18" fmla="*/ 2147358413 w 5"/>
              <a:gd name="T19" fmla="*/ 2147358549 h 12"/>
              <a:gd name="T20" fmla="*/ 2147358413 w 5"/>
              <a:gd name="T21" fmla="*/ 2147358549 h 12"/>
              <a:gd name="T22" fmla="*/ 2147358413 w 5"/>
              <a:gd name="T23" fmla="*/ 2147358549 h 12"/>
              <a:gd name="T24" fmla="*/ 2147358413 w 5"/>
              <a:gd name="T25" fmla="*/ 2147358549 h 12"/>
              <a:gd name="T26" fmla="*/ 2147358413 w 5"/>
              <a:gd name="T27" fmla="*/ 2147358549 h 12"/>
              <a:gd name="T28" fmla="*/ 214735841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5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358208 h 2"/>
              <a:gd name="T4" fmla="*/ 2147358208 w 2"/>
              <a:gd name="T5" fmla="*/ 2147358208 h 2"/>
              <a:gd name="T6" fmla="*/ 2147358208 w 2"/>
              <a:gd name="T7" fmla="*/ 214735820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66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358413 h 5"/>
              <a:gd name="T4" fmla="*/ 0 w 2"/>
              <a:gd name="T5" fmla="*/ 2147358413 h 5"/>
              <a:gd name="T6" fmla="*/ 2147358208 w 2"/>
              <a:gd name="T7" fmla="*/ 2147358413 h 5"/>
              <a:gd name="T8" fmla="*/ 2147358208 w 2"/>
              <a:gd name="T9" fmla="*/ 2147358413 h 5"/>
              <a:gd name="T10" fmla="*/ 2147358208 w 2"/>
              <a:gd name="T11" fmla="*/ 2147358413 h 5"/>
              <a:gd name="T12" fmla="*/ 214735820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161925</xdr:colOff>
      <xdr:row>5</xdr:row>
      <xdr:rowOff>142875</xdr:rowOff>
    </xdr:from>
    <xdr:to>
      <xdr:col>13</xdr:col>
      <xdr:colOff>9525</xdr:colOff>
      <xdr:row>15</xdr:row>
      <xdr:rowOff>47625</xdr:rowOff>
    </xdr:to>
    <xdr:sp macro="[0]!modRegionSelect.RegionClick" textlink="">
      <xdr:nvSpPr>
        <xdr:cNvPr id="233588" name="ShapeReg_21"/>
        <xdr:cNvSpPr>
          <a:spLocks/>
        </xdr:cNvSpPr>
      </xdr:nvSpPr>
      <xdr:spPr bwMode="auto">
        <a:xfrm>
          <a:off x="686752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200025</xdr:colOff>
      <xdr:row>12</xdr:row>
      <xdr:rowOff>104775</xdr:rowOff>
    </xdr:from>
    <xdr:to>
      <xdr:col>0</xdr:col>
      <xdr:colOff>352425</xdr:colOff>
      <xdr:row>13</xdr:row>
      <xdr:rowOff>114300</xdr:rowOff>
    </xdr:to>
    <xdr:sp macro="[0]!modRegionSelect.RegionClick" textlink="">
      <xdr:nvSpPr>
        <xdr:cNvPr id="233589" name="ShapeReg_19"/>
        <xdr:cNvSpPr>
          <a:spLocks/>
        </xdr:cNvSpPr>
      </xdr:nvSpPr>
      <xdr:spPr bwMode="auto">
        <a:xfrm>
          <a:off x="20002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17</xdr:row>
      <xdr:rowOff>0</xdr:rowOff>
    </xdr:from>
    <xdr:to>
      <xdr:col>1</xdr:col>
      <xdr:colOff>352425</xdr:colOff>
      <xdr:row>18</xdr:row>
      <xdr:rowOff>9525</xdr:rowOff>
    </xdr:to>
    <xdr:sp macro="[0]!modRegionSelect.RegionClick" textlink="">
      <xdr:nvSpPr>
        <xdr:cNvPr id="233590" name="ShapeReg_20"/>
        <xdr:cNvSpPr>
          <a:spLocks/>
        </xdr:cNvSpPr>
      </xdr:nvSpPr>
      <xdr:spPr bwMode="auto">
        <a:xfrm>
          <a:off x="70485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15</xdr:row>
      <xdr:rowOff>9525</xdr:rowOff>
    </xdr:from>
    <xdr:to>
      <xdr:col>2</xdr:col>
      <xdr:colOff>19050</xdr:colOff>
      <xdr:row>17</xdr:row>
      <xdr:rowOff>0</xdr:rowOff>
    </xdr:to>
    <xdr:sp macro="[0]!modRegionSelect.RegionClick" textlink="">
      <xdr:nvSpPr>
        <xdr:cNvPr id="233591" name="ShapeReg_71"/>
        <xdr:cNvSpPr>
          <a:spLocks/>
        </xdr:cNvSpPr>
      </xdr:nvSpPr>
      <xdr:spPr bwMode="auto">
        <a:xfrm>
          <a:off x="76200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276225</xdr:colOff>
      <xdr:row>16</xdr:row>
      <xdr:rowOff>85725</xdr:rowOff>
    </xdr:from>
    <xdr:to>
      <xdr:col>1</xdr:col>
      <xdr:colOff>523875</xdr:colOff>
      <xdr:row>18</xdr:row>
      <xdr:rowOff>76200</xdr:rowOff>
    </xdr:to>
    <xdr:sp macro="[0]!modRegionSelect.RegionClick" textlink="">
      <xdr:nvSpPr>
        <xdr:cNvPr id="233592" name="ShapeReg_33"/>
        <xdr:cNvSpPr>
          <a:spLocks noEditPoints="1"/>
        </xdr:cNvSpPr>
      </xdr:nvSpPr>
      <xdr:spPr bwMode="auto">
        <a:xfrm>
          <a:off x="88582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38100</xdr:rowOff>
    </xdr:from>
    <xdr:to>
      <xdr:col>1</xdr:col>
      <xdr:colOff>447675</xdr:colOff>
      <xdr:row>17</xdr:row>
      <xdr:rowOff>104775</xdr:rowOff>
    </xdr:to>
    <xdr:sp macro="[0]!modRegionSelect.RegionClick" textlink="">
      <xdr:nvSpPr>
        <xdr:cNvPr id="233593" name="ShapeReg_12"/>
        <xdr:cNvSpPr>
          <a:spLocks/>
        </xdr:cNvSpPr>
      </xdr:nvSpPr>
      <xdr:spPr bwMode="auto">
        <a:xfrm>
          <a:off x="99060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219075</xdr:colOff>
      <xdr:row>11</xdr:row>
      <xdr:rowOff>152400</xdr:rowOff>
    </xdr:from>
    <xdr:to>
      <xdr:col>4</xdr:col>
      <xdr:colOff>542925</xdr:colOff>
      <xdr:row>15</xdr:row>
      <xdr:rowOff>57150</xdr:rowOff>
    </xdr:to>
    <xdr:grpSp>
      <xdr:nvGrpSpPr>
        <xdr:cNvPr id="233594" name="ShapeReg_35"/>
        <xdr:cNvGrpSpPr>
          <a:grpSpLocks/>
        </xdr:cNvGrpSpPr>
      </xdr:nvGrpSpPr>
      <xdr:grpSpPr bwMode="auto">
        <a:xfrm>
          <a:off x="2047875" y="2057400"/>
          <a:ext cx="933450" cy="552450"/>
          <a:chOff x="215" y="216"/>
          <a:chExt cx="98" cy="58"/>
        </a:xfrm>
      </xdr:grpSpPr>
      <xdr:sp macro="[0]!modRegionSelect.RegionClick" textlink="">
        <xdr:nvSpPr>
          <xdr:cNvPr id="233656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358549 w 6"/>
              <a:gd name="T1" fmla="*/ 0 h 9"/>
              <a:gd name="T2" fmla="*/ 2147358549 w 6"/>
              <a:gd name="T3" fmla="*/ 2147358322 h 9"/>
              <a:gd name="T4" fmla="*/ 0 w 6"/>
              <a:gd name="T5" fmla="*/ 2147358322 h 9"/>
              <a:gd name="T6" fmla="*/ 0 w 6"/>
              <a:gd name="T7" fmla="*/ 2147358322 h 9"/>
              <a:gd name="T8" fmla="*/ 0 w 6"/>
              <a:gd name="T9" fmla="*/ 2147358322 h 9"/>
              <a:gd name="T10" fmla="*/ 2147358549 w 6"/>
              <a:gd name="T11" fmla="*/ 2147358322 h 9"/>
              <a:gd name="T12" fmla="*/ 2147358549 w 6"/>
              <a:gd name="T13" fmla="*/ 2147358322 h 9"/>
              <a:gd name="T14" fmla="*/ 2147358549 w 6"/>
              <a:gd name="T15" fmla="*/ 2147358322 h 9"/>
              <a:gd name="T16" fmla="*/ 2147358549 w 6"/>
              <a:gd name="T17" fmla="*/ 2147358322 h 9"/>
              <a:gd name="T18" fmla="*/ 2147358549 w 6"/>
              <a:gd name="T19" fmla="*/ 2147358322 h 9"/>
              <a:gd name="T20" fmla="*/ 2147358549 w 6"/>
              <a:gd name="T21" fmla="*/ 2147358322 h 9"/>
              <a:gd name="T22" fmla="*/ 214735854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7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358322 w 9"/>
              <a:gd name="T1" fmla="*/ 0 h 9"/>
              <a:gd name="T2" fmla="*/ 2147358322 w 9"/>
              <a:gd name="T3" fmla="*/ 2147358322 h 9"/>
              <a:gd name="T4" fmla="*/ 2147358322 w 9"/>
              <a:gd name="T5" fmla="*/ 2147358322 h 9"/>
              <a:gd name="T6" fmla="*/ 0 w 9"/>
              <a:gd name="T7" fmla="*/ 2147358322 h 9"/>
              <a:gd name="T8" fmla="*/ 2147358322 w 9"/>
              <a:gd name="T9" fmla="*/ 2147358322 h 9"/>
              <a:gd name="T10" fmla="*/ 2147358322 w 9"/>
              <a:gd name="T11" fmla="*/ 2147358322 h 9"/>
              <a:gd name="T12" fmla="*/ 2147358322 w 9"/>
              <a:gd name="T13" fmla="*/ 2147358322 h 9"/>
              <a:gd name="T14" fmla="*/ 2147358322 w 9"/>
              <a:gd name="T15" fmla="*/ 2147358322 h 9"/>
              <a:gd name="T16" fmla="*/ 2147358322 w 9"/>
              <a:gd name="T17" fmla="*/ 2147358322 h 9"/>
              <a:gd name="T18" fmla="*/ 2147358322 w 9"/>
              <a:gd name="T19" fmla="*/ 2147358322 h 9"/>
              <a:gd name="T20" fmla="*/ 2147358322 w 9"/>
              <a:gd name="T21" fmla="*/ 2147358322 h 9"/>
              <a:gd name="T22" fmla="*/ 2147358322 w 9"/>
              <a:gd name="T23" fmla="*/ 2147358322 h 9"/>
              <a:gd name="T24" fmla="*/ 214735832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8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257175</xdr:colOff>
      <xdr:row>12</xdr:row>
      <xdr:rowOff>9525</xdr:rowOff>
    </xdr:from>
    <xdr:to>
      <xdr:col>6</xdr:col>
      <xdr:colOff>123825</xdr:colOff>
      <xdr:row>20</xdr:row>
      <xdr:rowOff>9525</xdr:rowOff>
    </xdr:to>
    <xdr:sp macro="[0]!modRegionSelect.RegionClick" textlink="">
      <xdr:nvSpPr>
        <xdr:cNvPr id="233595" name="ShapeReg_83"/>
        <xdr:cNvSpPr>
          <a:spLocks/>
        </xdr:cNvSpPr>
      </xdr:nvSpPr>
      <xdr:spPr bwMode="auto">
        <a:xfrm>
          <a:off x="269557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152400</xdr:colOff>
      <xdr:row>13</xdr:row>
      <xdr:rowOff>85725</xdr:rowOff>
    </xdr:from>
    <xdr:to>
      <xdr:col>12</xdr:col>
      <xdr:colOff>38100</xdr:colOff>
      <xdr:row>24</xdr:row>
      <xdr:rowOff>57150</xdr:rowOff>
    </xdr:to>
    <xdr:sp macro="[0]!modRegionSelect.RegionClick" textlink="">
      <xdr:nvSpPr>
        <xdr:cNvPr id="233596" name="ShapeReg_77"/>
        <xdr:cNvSpPr>
          <a:spLocks/>
        </xdr:cNvSpPr>
      </xdr:nvSpPr>
      <xdr:spPr bwMode="auto">
        <a:xfrm>
          <a:off x="624840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22</xdr:row>
      <xdr:rowOff>9525</xdr:rowOff>
    </xdr:from>
    <xdr:to>
      <xdr:col>0</xdr:col>
      <xdr:colOff>514350</xdr:colOff>
      <xdr:row>24</xdr:row>
      <xdr:rowOff>85725</xdr:rowOff>
    </xdr:to>
    <xdr:sp macro="[0]!modRegionSelect.RegionClick" textlink="">
      <xdr:nvSpPr>
        <xdr:cNvPr id="233597" name="ShapeReg_26"/>
        <xdr:cNvSpPr>
          <a:spLocks noEditPoints="1"/>
        </xdr:cNvSpPr>
      </xdr:nvSpPr>
      <xdr:spPr bwMode="auto">
        <a:xfrm>
          <a:off x="19050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23</xdr:row>
      <xdr:rowOff>76200</xdr:rowOff>
    </xdr:from>
    <xdr:to>
      <xdr:col>1</xdr:col>
      <xdr:colOff>104775</xdr:colOff>
      <xdr:row>25</xdr:row>
      <xdr:rowOff>123825</xdr:rowOff>
    </xdr:to>
    <xdr:sp macro="[0]!modRegionSelect.RegionClick" textlink="">
      <xdr:nvSpPr>
        <xdr:cNvPr id="233598" name="ShapeReg_69"/>
        <xdr:cNvSpPr>
          <a:spLocks/>
        </xdr:cNvSpPr>
      </xdr:nvSpPr>
      <xdr:spPr bwMode="auto">
        <a:xfrm>
          <a:off x="41910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523875</xdr:colOff>
      <xdr:row>25</xdr:row>
      <xdr:rowOff>104775</xdr:rowOff>
    </xdr:from>
    <xdr:to>
      <xdr:col>1</xdr:col>
      <xdr:colOff>85725</xdr:colOff>
      <xdr:row>26</xdr:row>
      <xdr:rowOff>114300</xdr:rowOff>
    </xdr:to>
    <xdr:sp macro="[0]!modRegionSelect.RegionClick" textlink="">
      <xdr:nvSpPr>
        <xdr:cNvPr id="233599" name="ShapeReg_80"/>
        <xdr:cNvSpPr>
          <a:spLocks/>
        </xdr:cNvSpPr>
      </xdr:nvSpPr>
      <xdr:spPr bwMode="auto">
        <a:xfrm>
          <a:off x="52387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381000</xdr:colOff>
      <xdr:row>25</xdr:row>
      <xdr:rowOff>9525</xdr:rowOff>
    </xdr:from>
    <xdr:to>
      <xdr:col>0</xdr:col>
      <xdr:colOff>552450</xdr:colOff>
      <xdr:row>25</xdr:row>
      <xdr:rowOff>123825</xdr:rowOff>
    </xdr:to>
    <xdr:sp macro="[0]!modRegionSelect.RegionClick" textlink="">
      <xdr:nvSpPr>
        <xdr:cNvPr id="233600" name="ShapeReg_18"/>
        <xdr:cNvSpPr>
          <a:spLocks/>
        </xdr:cNvSpPr>
      </xdr:nvSpPr>
      <xdr:spPr bwMode="auto">
        <a:xfrm>
          <a:off x="38100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20</xdr:row>
      <xdr:rowOff>142875</xdr:rowOff>
    </xdr:from>
    <xdr:to>
      <xdr:col>1</xdr:col>
      <xdr:colOff>542925</xdr:colOff>
      <xdr:row>23</xdr:row>
      <xdr:rowOff>76200</xdr:rowOff>
    </xdr:to>
    <xdr:sp macro="[0]!modRegionSelect.RegionClick" textlink="">
      <xdr:nvSpPr>
        <xdr:cNvPr id="233601" name="ShapeReg_8"/>
        <xdr:cNvSpPr>
          <a:spLocks/>
        </xdr:cNvSpPr>
      </xdr:nvSpPr>
      <xdr:spPr bwMode="auto">
        <a:xfrm>
          <a:off x="69532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419100</xdr:colOff>
      <xdr:row>21</xdr:row>
      <xdr:rowOff>28575</xdr:rowOff>
    </xdr:from>
    <xdr:to>
      <xdr:col>1</xdr:col>
      <xdr:colOff>219075</xdr:colOff>
      <xdr:row>24</xdr:row>
      <xdr:rowOff>0</xdr:rowOff>
    </xdr:to>
    <xdr:sp macro="[0]!modRegionSelect.RegionClick" textlink="">
      <xdr:nvSpPr>
        <xdr:cNvPr id="233602" name="ShapeReg_62"/>
        <xdr:cNvSpPr>
          <a:spLocks/>
        </xdr:cNvSpPr>
      </xdr:nvSpPr>
      <xdr:spPr bwMode="auto">
        <a:xfrm>
          <a:off x="41910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219075</xdr:colOff>
      <xdr:row>23</xdr:row>
      <xdr:rowOff>28575</xdr:rowOff>
    </xdr:from>
    <xdr:to>
      <xdr:col>1</xdr:col>
      <xdr:colOff>438150</xdr:colOff>
      <xdr:row>25</xdr:row>
      <xdr:rowOff>85725</xdr:rowOff>
    </xdr:to>
    <xdr:sp macro="[0]!modRegionSelect.RegionClick" textlink="">
      <xdr:nvSpPr>
        <xdr:cNvPr id="233603" name="ShapeReg_4"/>
        <xdr:cNvSpPr>
          <a:spLocks/>
        </xdr:cNvSpPr>
      </xdr:nvSpPr>
      <xdr:spPr bwMode="auto">
        <a:xfrm>
          <a:off x="82867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17</xdr:row>
      <xdr:rowOff>152400</xdr:rowOff>
    </xdr:from>
    <xdr:to>
      <xdr:col>1</xdr:col>
      <xdr:colOff>228600</xdr:colOff>
      <xdr:row>19</xdr:row>
      <xdr:rowOff>47625</xdr:rowOff>
    </xdr:to>
    <xdr:sp macro="[0]!modRegionSelect.RegionClick" textlink="">
      <xdr:nvSpPr>
        <xdr:cNvPr id="233604" name="ShapeReg_41"/>
        <xdr:cNvSpPr>
          <a:spLocks/>
        </xdr:cNvSpPr>
      </xdr:nvSpPr>
      <xdr:spPr bwMode="auto">
        <a:xfrm>
          <a:off x="64770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142875</xdr:colOff>
      <xdr:row>18</xdr:row>
      <xdr:rowOff>133350</xdr:rowOff>
    </xdr:from>
    <xdr:to>
      <xdr:col>1</xdr:col>
      <xdr:colOff>361950</xdr:colOff>
      <xdr:row>20</xdr:row>
      <xdr:rowOff>19050</xdr:rowOff>
    </xdr:to>
    <xdr:sp macro="[0]!modRegionSelect.RegionClick" textlink="">
      <xdr:nvSpPr>
        <xdr:cNvPr id="233605" name="ShapeReg_31"/>
        <xdr:cNvSpPr>
          <a:spLocks/>
        </xdr:cNvSpPr>
      </xdr:nvSpPr>
      <xdr:spPr bwMode="auto">
        <a:xfrm>
          <a:off x="75247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17</xdr:row>
      <xdr:rowOff>133350</xdr:rowOff>
    </xdr:from>
    <xdr:to>
      <xdr:col>1</xdr:col>
      <xdr:colOff>361950</xdr:colOff>
      <xdr:row>19</xdr:row>
      <xdr:rowOff>0</xdr:rowOff>
    </xdr:to>
    <xdr:sp macro="[0]!modRegionSelect.RegionClick" textlink="">
      <xdr:nvSpPr>
        <xdr:cNvPr id="233606" name="ShapeReg_73"/>
        <xdr:cNvSpPr>
          <a:spLocks/>
        </xdr:cNvSpPr>
      </xdr:nvSpPr>
      <xdr:spPr bwMode="auto">
        <a:xfrm>
          <a:off x="79057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314325</xdr:colOff>
      <xdr:row>18</xdr:row>
      <xdr:rowOff>47625</xdr:rowOff>
    </xdr:from>
    <xdr:to>
      <xdr:col>1</xdr:col>
      <xdr:colOff>590550</xdr:colOff>
      <xdr:row>19</xdr:row>
      <xdr:rowOff>95250</xdr:rowOff>
    </xdr:to>
    <xdr:sp macro="[0]!modRegionSelect.RegionClick" textlink="">
      <xdr:nvSpPr>
        <xdr:cNvPr id="233607" name="ShapeReg_63"/>
        <xdr:cNvSpPr>
          <a:spLocks/>
        </xdr:cNvSpPr>
      </xdr:nvSpPr>
      <xdr:spPr bwMode="auto">
        <a:xfrm>
          <a:off x="92392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285750</xdr:colOff>
      <xdr:row>19</xdr:row>
      <xdr:rowOff>47625</xdr:rowOff>
    </xdr:from>
    <xdr:to>
      <xdr:col>1</xdr:col>
      <xdr:colOff>495300</xdr:colOff>
      <xdr:row>20</xdr:row>
      <xdr:rowOff>133350</xdr:rowOff>
    </xdr:to>
    <xdr:sp macro="[0]!modRegionSelect.RegionClick" textlink="">
      <xdr:nvSpPr>
        <xdr:cNvPr id="233608" name="ShapeReg_70"/>
        <xdr:cNvSpPr>
          <a:spLocks/>
        </xdr:cNvSpPr>
      </xdr:nvSpPr>
      <xdr:spPr bwMode="auto">
        <a:xfrm>
          <a:off x="89535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504825</xdr:colOff>
      <xdr:row>19</xdr:row>
      <xdr:rowOff>28575</xdr:rowOff>
    </xdr:from>
    <xdr:to>
      <xdr:col>2</xdr:col>
      <xdr:colOff>171450</xdr:colOff>
      <xdr:row>20</xdr:row>
      <xdr:rowOff>66675</xdr:rowOff>
    </xdr:to>
    <xdr:sp macro="[0]!modRegionSelect.RegionClick" textlink="">
      <xdr:nvSpPr>
        <xdr:cNvPr id="233609" name="ShapeReg_56"/>
        <xdr:cNvSpPr>
          <a:spLocks/>
        </xdr:cNvSpPr>
      </xdr:nvSpPr>
      <xdr:spPr bwMode="auto">
        <a:xfrm>
          <a:off x="111442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19</xdr:row>
      <xdr:rowOff>95250</xdr:rowOff>
    </xdr:from>
    <xdr:to>
      <xdr:col>2</xdr:col>
      <xdr:colOff>104775</xdr:colOff>
      <xdr:row>21</xdr:row>
      <xdr:rowOff>57150</xdr:rowOff>
    </xdr:to>
    <xdr:sp macro="[0]!modRegionSelect.RegionClick" textlink="">
      <xdr:nvSpPr>
        <xdr:cNvPr id="233610" name="ShapeReg_42"/>
        <xdr:cNvSpPr>
          <a:spLocks/>
        </xdr:cNvSpPr>
      </xdr:nvSpPr>
      <xdr:spPr bwMode="auto">
        <a:xfrm>
          <a:off x="105727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20</xdr:row>
      <xdr:rowOff>85725</xdr:rowOff>
    </xdr:from>
    <xdr:to>
      <xdr:col>2</xdr:col>
      <xdr:colOff>238125</xdr:colOff>
      <xdr:row>23</xdr:row>
      <xdr:rowOff>47625</xdr:rowOff>
    </xdr:to>
    <xdr:sp macro="[0]!modRegionSelect.RegionClick" textlink="">
      <xdr:nvSpPr>
        <xdr:cNvPr id="233611" name="ShapeReg_65"/>
        <xdr:cNvSpPr>
          <a:spLocks/>
        </xdr:cNvSpPr>
      </xdr:nvSpPr>
      <xdr:spPr bwMode="auto">
        <a:xfrm>
          <a:off x="96202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28575</xdr:rowOff>
    </xdr:from>
    <xdr:to>
      <xdr:col>2</xdr:col>
      <xdr:colOff>342900</xdr:colOff>
      <xdr:row>21</xdr:row>
      <xdr:rowOff>104775</xdr:rowOff>
    </xdr:to>
    <xdr:sp macro="[0]!modRegionSelect.RegionClick" textlink="">
      <xdr:nvSpPr>
        <xdr:cNvPr id="233612" name="ShapeReg_76"/>
        <xdr:cNvSpPr>
          <a:spLocks/>
        </xdr:cNvSpPr>
      </xdr:nvSpPr>
      <xdr:spPr bwMode="auto">
        <a:xfrm>
          <a:off x="127635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21</xdr:row>
      <xdr:rowOff>19050</xdr:rowOff>
    </xdr:from>
    <xdr:to>
      <xdr:col>2</xdr:col>
      <xdr:colOff>447675</xdr:colOff>
      <xdr:row>22</xdr:row>
      <xdr:rowOff>114300</xdr:rowOff>
    </xdr:to>
    <xdr:sp macro="[0]!modRegionSelect.RegionClick" textlink="">
      <xdr:nvSpPr>
        <xdr:cNvPr id="233613" name="ShapeReg_64"/>
        <xdr:cNvSpPr>
          <a:spLocks/>
        </xdr:cNvSpPr>
      </xdr:nvSpPr>
      <xdr:spPr bwMode="auto">
        <a:xfrm>
          <a:off x="136207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419100</xdr:colOff>
      <xdr:row>22</xdr:row>
      <xdr:rowOff>0</xdr:rowOff>
    </xdr:from>
    <xdr:to>
      <xdr:col>4</xdr:col>
      <xdr:colOff>209550</xdr:colOff>
      <xdr:row>23</xdr:row>
      <xdr:rowOff>123825</xdr:rowOff>
    </xdr:to>
    <xdr:sp macro="[0]!modRegionSelect.RegionClick" textlink="">
      <xdr:nvSpPr>
        <xdr:cNvPr id="233614" name="ShapeReg_28"/>
        <xdr:cNvSpPr>
          <a:spLocks/>
        </xdr:cNvSpPr>
      </xdr:nvSpPr>
      <xdr:spPr bwMode="auto">
        <a:xfrm>
          <a:off x="224790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495300</xdr:colOff>
      <xdr:row>20</xdr:row>
      <xdr:rowOff>123825</xdr:rowOff>
    </xdr:from>
    <xdr:to>
      <xdr:col>3</xdr:col>
      <xdr:colOff>323850</xdr:colOff>
      <xdr:row>24</xdr:row>
      <xdr:rowOff>47625</xdr:rowOff>
    </xdr:to>
    <xdr:sp macro="[0]!modRegionSelect.RegionClick" textlink="">
      <xdr:nvSpPr>
        <xdr:cNvPr id="233615" name="ShapeReg_48"/>
        <xdr:cNvSpPr>
          <a:spLocks/>
        </xdr:cNvSpPr>
      </xdr:nvSpPr>
      <xdr:spPr bwMode="auto">
        <a:xfrm>
          <a:off x="171450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542925</xdr:colOff>
      <xdr:row>14</xdr:row>
      <xdr:rowOff>47625</xdr:rowOff>
    </xdr:from>
    <xdr:to>
      <xdr:col>2</xdr:col>
      <xdr:colOff>590550</xdr:colOff>
      <xdr:row>17</xdr:row>
      <xdr:rowOff>95250</xdr:rowOff>
    </xdr:to>
    <xdr:sp macro="[0]!modRegionSelect.RegionClick" textlink="">
      <xdr:nvSpPr>
        <xdr:cNvPr id="233616" name="ShapeReg_9"/>
        <xdr:cNvSpPr>
          <a:spLocks/>
        </xdr:cNvSpPr>
      </xdr:nvSpPr>
      <xdr:spPr bwMode="auto">
        <a:xfrm>
          <a:off x="115252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2</xdr:col>
      <xdr:colOff>161925</xdr:colOff>
      <xdr:row>17</xdr:row>
      <xdr:rowOff>66675</xdr:rowOff>
    </xdr:to>
    <xdr:sp macro="[0]!modRegionSelect.RegionClick" textlink="">
      <xdr:nvSpPr>
        <xdr:cNvPr id="233617" name="ShapeReg_84"/>
        <xdr:cNvSpPr>
          <a:spLocks/>
        </xdr:cNvSpPr>
      </xdr:nvSpPr>
      <xdr:spPr bwMode="auto">
        <a:xfrm>
          <a:off x="112395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114300</xdr:rowOff>
    </xdr:from>
    <xdr:to>
      <xdr:col>2</xdr:col>
      <xdr:colOff>504825</xdr:colOff>
      <xdr:row>18</xdr:row>
      <xdr:rowOff>38100</xdr:rowOff>
    </xdr:to>
    <xdr:sp macro="[0]!modRegionSelect.RegionClick" textlink="">
      <xdr:nvSpPr>
        <xdr:cNvPr id="233618" name="ShapeReg_25"/>
        <xdr:cNvSpPr>
          <a:spLocks/>
        </xdr:cNvSpPr>
      </xdr:nvSpPr>
      <xdr:spPr bwMode="auto">
        <a:xfrm>
          <a:off x="127635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17</xdr:row>
      <xdr:rowOff>38100</xdr:rowOff>
    </xdr:from>
    <xdr:to>
      <xdr:col>2</xdr:col>
      <xdr:colOff>209550</xdr:colOff>
      <xdr:row>18</xdr:row>
      <xdr:rowOff>95250</xdr:rowOff>
    </xdr:to>
    <xdr:sp macro="[0]!modRegionSelect.RegionClick" textlink="">
      <xdr:nvSpPr>
        <xdr:cNvPr id="233619" name="ShapeReg_16"/>
        <xdr:cNvSpPr>
          <a:spLocks/>
        </xdr:cNvSpPr>
      </xdr:nvSpPr>
      <xdr:spPr bwMode="auto">
        <a:xfrm>
          <a:off x="119062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476250</xdr:colOff>
      <xdr:row>17</xdr:row>
      <xdr:rowOff>28575</xdr:rowOff>
    </xdr:from>
    <xdr:to>
      <xdr:col>2</xdr:col>
      <xdr:colOff>57150</xdr:colOff>
      <xdr:row>18</xdr:row>
      <xdr:rowOff>133350</xdr:rowOff>
    </xdr:to>
    <xdr:sp macro="[0]!modRegionSelect.RegionClick" textlink="">
      <xdr:nvSpPr>
        <xdr:cNvPr id="233620" name="ShapeReg_7"/>
        <xdr:cNvSpPr>
          <a:spLocks/>
        </xdr:cNvSpPr>
      </xdr:nvSpPr>
      <xdr:spPr bwMode="auto">
        <a:xfrm>
          <a:off x="108585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19</xdr:row>
      <xdr:rowOff>57150</xdr:rowOff>
    </xdr:from>
    <xdr:to>
      <xdr:col>2</xdr:col>
      <xdr:colOff>333375</xdr:colOff>
      <xdr:row>20</xdr:row>
      <xdr:rowOff>47625</xdr:rowOff>
    </xdr:to>
    <xdr:sp macro="[0]!modRegionSelect.RegionClick" textlink="">
      <xdr:nvSpPr>
        <xdr:cNvPr id="233621" name="ShapeReg_81"/>
        <xdr:cNvSpPr>
          <a:spLocks/>
        </xdr:cNvSpPr>
      </xdr:nvSpPr>
      <xdr:spPr bwMode="auto">
        <a:xfrm>
          <a:off x="138112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16</xdr:row>
      <xdr:rowOff>123825</xdr:rowOff>
    </xdr:from>
    <xdr:to>
      <xdr:col>3</xdr:col>
      <xdr:colOff>238125</xdr:colOff>
      <xdr:row>20</xdr:row>
      <xdr:rowOff>47625</xdr:rowOff>
    </xdr:to>
    <xdr:sp macro="[0]!modRegionSelect.RegionClick" textlink="">
      <xdr:nvSpPr>
        <xdr:cNvPr id="233622" name="ShapeReg_24"/>
        <xdr:cNvSpPr>
          <a:spLocks/>
        </xdr:cNvSpPr>
      </xdr:nvSpPr>
      <xdr:spPr bwMode="auto">
        <a:xfrm>
          <a:off x="153352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228600</xdr:colOff>
      <xdr:row>18</xdr:row>
      <xdr:rowOff>133350</xdr:rowOff>
    </xdr:from>
    <xdr:to>
      <xdr:col>2</xdr:col>
      <xdr:colOff>485775</xdr:colOff>
      <xdr:row>19</xdr:row>
      <xdr:rowOff>152400</xdr:rowOff>
    </xdr:to>
    <xdr:sp macro="[0]!modRegionSelect.RegionClick" textlink="">
      <xdr:nvSpPr>
        <xdr:cNvPr id="233623" name="ShapeReg_55"/>
        <xdr:cNvSpPr>
          <a:spLocks/>
        </xdr:cNvSpPr>
      </xdr:nvSpPr>
      <xdr:spPr bwMode="auto">
        <a:xfrm>
          <a:off x="144780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200025</xdr:colOff>
      <xdr:row>19</xdr:row>
      <xdr:rowOff>123825</xdr:rowOff>
    </xdr:from>
    <xdr:to>
      <xdr:col>3</xdr:col>
      <xdr:colOff>19050</xdr:colOff>
      <xdr:row>21</xdr:row>
      <xdr:rowOff>152400</xdr:rowOff>
    </xdr:to>
    <xdr:sp macro="[0]!modRegionSelect.RegionClick" textlink="">
      <xdr:nvSpPr>
        <xdr:cNvPr id="233624" name="ShapeReg_59"/>
        <xdr:cNvSpPr>
          <a:spLocks/>
        </xdr:cNvSpPr>
      </xdr:nvSpPr>
      <xdr:spPr bwMode="auto">
        <a:xfrm>
          <a:off x="141922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514350</xdr:colOff>
      <xdr:row>19</xdr:row>
      <xdr:rowOff>19050</xdr:rowOff>
    </xdr:from>
    <xdr:to>
      <xdr:col>3</xdr:col>
      <xdr:colOff>142875</xdr:colOff>
      <xdr:row>20</xdr:row>
      <xdr:rowOff>152400</xdr:rowOff>
    </xdr:to>
    <xdr:sp macro="[0]!modRegionSelect.RegionClick" textlink="">
      <xdr:nvSpPr>
        <xdr:cNvPr id="233625" name="ShapeReg_75"/>
        <xdr:cNvSpPr>
          <a:spLocks/>
        </xdr:cNvSpPr>
      </xdr:nvSpPr>
      <xdr:spPr bwMode="auto">
        <a:xfrm>
          <a:off x="173355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590550</xdr:colOff>
      <xdr:row>14</xdr:row>
      <xdr:rowOff>19050</xdr:rowOff>
    </xdr:from>
    <xdr:to>
      <xdr:col>4</xdr:col>
      <xdr:colOff>533400</xdr:colOff>
      <xdr:row>18</xdr:row>
      <xdr:rowOff>66675</xdr:rowOff>
    </xdr:to>
    <xdr:sp macro="[0]!modRegionSelect.RegionClick" textlink="">
      <xdr:nvSpPr>
        <xdr:cNvPr id="233626" name="ShapeReg_54"/>
        <xdr:cNvSpPr>
          <a:spLocks/>
        </xdr:cNvSpPr>
      </xdr:nvSpPr>
      <xdr:spPr bwMode="auto">
        <a:xfrm>
          <a:off x="180975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123825</xdr:rowOff>
    </xdr:from>
    <xdr:to>
      <xdr:col>3</xdr:col>
      <xdr:colOff>581025</xdr:colOff>
      <xdr:row>21</xdr:row>
      <xdr:rowOff>66675</xdr:rowOff>
    </xdr:to>
    <xdr:sp macro="[0]!modRegionSelect.RegionClick" textlink="">
      <xdr:nvSpPr>
        <xdr:cNvPr id="233627" name="ShapeReg_43"/>
        <xdr:cNvSpPr>
          <a:spLocks/>
        </xdr:cNvSpPr>
      </xdr:nvSpPr>
      <xdr:spPr bwMode="auto">
        <a:xfrm>
          <a:off x="189547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20</xdr:row>
      <xdr:rowOff>104775</xdr:rowOff>
    </xdr:from>
    <xdr:to>
      <xdr:col>5</xdr:col>
      <xdr:colOff>85725</xdr:colOff>
      <xdr:row>23</xdr:row>
      <xdr:rowOff>133350</xdr:rowOff>
    </xdr:to>
    <xdr:sp macro="[0]!modRegionSelect.RegionClick" textlink="">
      <xdr:nvSpPr>
        <xdr:cNvPr id="233628" name="ShapeReg_74"/>
        <xdr:cNvSpPr>
          <a:spLocks/>
        </xdr:cNvSpPr>
      </xdr:nvSpPr>
      <xdr:spPr bwMode="auto">
        <a:xfrm>
          <a:off x="248602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219075</xdr:colOff>
      <xdr:row>18</xdr:row>
      <xdr:rowOff>38100</xdr:rowOff>
    </xdr:from>
    <xdr:to>
      <xdr:col>4</xdr:col>
      <xdr:colOff>180975</xdr:colOff>
      <xdr:row>22</xdr:row>
      <xdr:rowOff>47625</xdr:rowOff>
    </xdr:to>
    <xdr:sp macro="[0]!modRegionSelect.RegionClick" textlink="">
      <xdr:nvSpPr>
        <xdr:cNvPr id="233629" name="ShapeReg_67"/>
        <xdr:cNvSpPr>
          <a:spLocks/>
        </xdr:cNvSpPr>
      </xdr:nvSpPr>
      <xdr:spPr bwMode="auto">
        <a:xfrm>
          <a:off x="204787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600075</xdr:colOff>
      <xdr:row>16</xdr:row>
      <xdr:rowOff>28575</xdr:rowOff>
    </xdr:from>
    <xdr:to>
      <xdr:col>6</xdr:col>
      <xdr:colOff>104775</xdr:colOff>
      <xdr:row>22</xdr:row>
      <xdr:rowOff>0</xdr:rowOff>
    </xdr:to>
    <xdr:sp macro="[0]!modRegionSelect.RegionClick" textlink="">
      <xdr:nvSpPr>
        <xdr:cNvPr id="233630" name="ShapeReg_78"/>
        <xdr:cNvSpPr>
          <a:spLocks/>
        </xdr:cNvSpPr>
      </xdr:nvSpPr>
      <xdr:spPr bwMode="auto">
        <a:xfrm>
          <a:off x="242887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495300</xdr:colOff>
      <xdr:row>6</xdr:row>
      <xdr:rowOff>66675</xdr:rowOff>
    </xdr:from>
    <xdr:to>
      <xdr:col>7</xdr:col>
      <xdr:colOff>590550</xdr:colOff>
      <xdr:row>27</xdr:row>
      <xdr:rowOff>38100</xdr:rowOff>
    </xdr:to>
    <xdr:grpSp>
      <xdr:nvGrpSpPr>
        <xdr:cNvPr id="233631" name="ShapeReg_27"/>
        <xdr:cNvGrpSpPr>
          <a:grpSpLocks/>
        </xdr:cNvGrpSpPr>
      </xdr:nvGrpSpPr>
      <xdr:grpSpPr bwMode="auto">
        <a:xfrm>
          <a:off x="3543300" y="1162050"/>
          <a:ext cx="1314450" cy="3371850"/>
          <a:chOff x="372" y="122"/>
          <a:chExt cx="138" cy="354"/>
        </a:xfrm>
      </xdr:grpSpPr>
      <xdr:sp macro="[0]!modRegionSelect.RegionClick" textlink="">
        <xdr:nvSpPr>
          <xdr:cNvPr id="233651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358686 w 15"/>
              <a:gd name="T1" fmla="*/ 2147358370 h 19"/>
              <a:gd name="T2" fmla="*/ 2147358686 w 15"/>
              <a:gd name="T3" fmla="*/ 2147358370 h 19"/>
              <a:gd name="T4" fmla="*/ 2147358686 w 15"/>
              <a:gd name="T5" fmla="*/ 2147358370 h 19"/>
              <a:gd name="T6" fmla="*/ 2147358686 w 15"/>
              <a:gd name="T7" fmla="*/ 0 h 19"/>
              <a:gd name="T8" fmla="*/ 2147358686 w 15"/>
              <a:gd name="T9" fmla="*/ 0 h 19"/>
              <a:gd name="T10" fmla="*/ 2147358686 w 15"/>
              <a:gd name="T11" fmla="*/ 2147358370 h 19"/>
              <a:gd name="T12" fmla="*/ 2147358686 w 15"/>
              <a:gd name="T13" fmla="*/ 2147358370 h 19"/>
              <a:gd name="T14" fmla="*/ 2147358686 w 15"/>
              <a:gd name="T15" fmla="*/ 2147358370 h 19"/>
              <a:gd name="T16" fmla="*/ 2147358686 w 15"/>
              <a:gd name="T17" fmla="*/ 2147358370 h 19"/>
              <a:gd name="T18" fmla="*/ 2147358686 w 15"/>
              <a:gd name="T19" fmla="*/ 2147358370 h 19"/>
              <a:gd name="T20" fmla="*/ 2147358686 w 15"/>
              <a:gd name="T21" fmla="*/ 2147358370 h 19"/>
              <a:gd name="T22" fmla="*/ 2147358686 w 15"/>
              <a:gd name="T23" fmla="*/ 2147358370 h 19"/>
              <a:gd name="T24" fmla="*/ 0 w 15"/>
              <a:gd name="T25" fmla="*/ 2147358370 h 19"/>
              <a:gd name="T26" fmla="*/ 2147358686 w 15"/>
              <a:gd name="T27" fmla="*/ 2147358370 h 19"/>
              <a:gd name="T28" fmla="*/ 2147358686 w 15"/>
              <a:gd name="T29" fmla="*/ 2147358370 h 19"/>
              <a:gd name="T30" fmla="*/ 2147358686 w 15"/>
              <a:gd name="T31" fmla="*/ 2147358370 h 19"/>
              <a:gd name="T32" fmla="*/ 2147358686 w 15"/>
              <a:gd name="T33" fmla="*/ 2147358370 h 19"/>
              <a:gd name="T34" fmla="*/ 2147358686 w 15"/>
              <a:gd name="T35" fmla="*/ 2147358370 h 19"/>
              <a:gd name="T36" fmla="*/ 2147358686 w 15"/>
              <a:gd name="T37" fmla="*/ 2147358370 h 19"/>
              <a:gd name="T38" fmla="*/ 2147358686 w 15"/>
              <a:gd name="T39" fmla="*/ 2147358370 h 19"/>
              <a:gd name="T40" fmla="*/ 2147358686 w 15"/>
              <a:gd name="T41" fmla="*/ 2147358370 h 19"/>
              <a:gd name="T42" fmla="*/ 2147358686 w 15"/>
              <a:gd name="T43" fmla="*/ 2147358370 h 19"/>
              <a:gd name="T44" fmla="*/ 2147358686 w 15"/>
              <a:gd name="T45" fmla="*/ 2147358370 h 19"/>
              <a:gd name="T46" fmla="*/ 2147358686 w 15"/>
              <a:gd name="T47" fmla="*/ 2147358370 h 19"/>
              <a:gd name="T48" fmla="*/ 2147358686 w 15"/>
              <a:gd name="T49" fmla="*/ 2147358370 h 19"/>
              <a:gd name="T50" fmla="*/ 2147358686 w 15"/>
              <a:gd name="T51" fmla="*/ 2147358370 h 19"/>
              <a:gd name="T52" fmla="*/ 2147358686 w 15"/>
              <a:gd name="T53" fmla="*/ 214735837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BA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2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BA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3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358602 w 13"/>
              <a:gd name="T1" fmla="*/ 0 h 17"/>
              <a:gd name="T2" fmla="*/ 2147358602 w 13"/>
              <a:gd name="T3" fmla="*/ 2147358268 h 17"/>
              <a:gd name="T4" fmla="*/ 2147358602 w 13"/>
              <a:gd name="T5" fmla="*/ 2147358268 h 17"/>
              <a:gd name="T6" fmla="*/ 2147358602 w 13"/>
              <a:gd name="T7" fmla="*/ 2147358268 h 17"/>
              <a:gd name="T8" fmla="*/ 2147358602 w 13"/>
              <a:gd name="T9" fmla="*/ 2147358268 h 17"/>
              <a:gd name="T10" fmla="*/ 2147358602 w 13"/>
              <a:gd name="T11" fmla="*/ 2147358268 h 17"/>
              <a:gd name="T12" fmla="*/ 0 w 13"/>
              <a:gd name="T13" fmla="*/ 2147358268 h 17"/>
              <a:gd name="T14" fmla="*/ 0 w 13"/>
              <a:gd name="T15" fmla="*/ 2147358268 h 17"/>
              <a:gd name="T16" fmla="*/ 2147358602 w 13"/>
              <a:gd name="T17" fmla="*/ 2147358268 h 17"/>
              <a:gd name="T18" fmla="*/ 2147358602 w 13"/>
              <a:gd name="T19" fmla="*/ 2147358268 h 17"/>
              <a:gd name="T20" fmla="*/ 2147358602 w 13"/>
              <a:gd name="T21" fmla="*/ 2147358268 h 17"/>
              <a:gd name="T22" fmla="*/ 2147358602 w 13"/>
              <a:gd name="T23" fmla="*/ 2147358268 h 17"/>
              <a:gd name="T24" fmla="*/ 2147358602 w 13"/>
              <a:gd name="T25" fmla="*/ 2147358268 h 17"/>
              <a:gd name="T26" fmla="*/ 2147358602 w 13"/>
              <a:gd name="T27" fmla="*/ 2147358268 h 17"/>
              <a:gd name="T28" fmla="*/ 2147358602 w 13"/>
              <a:gd name="T29" fmla="*/ 2147358268 h 17"/>
              <a:gd name="T30" fmla="*/ 2147358602 w 13"/>
              <a:gd name="T31" fmla="*/ 2147358268 h 17"/>
              <a:gd name="T32" fmla="*/ 2147358602 w 13"/>
              <a:gd name="T33" fmla="*/ 2147358268 h 17"/>
              <a:gd name="T34" fmla="*/ 2147358602 w 13"/>
              <a:gd name="T35" fmla="*/ 2147358268 h 17"/>
              <a:gd name="T36" fmla="*/ 2147358602 w 13"/>
              <a:gd name="T37" fmla="*/ 2147358268 h 17"/>
              <a:gd name="T38" fmla="*/ 2147358602 w 13"/>
              <a:gd name="T39" fmla="*/ 2147358268 h 17"/>
              <a:gd name="T40" fmla="*/ 2147358602 w 13"/>
              <a:gd name="T41" fmla="*/ 2147358268 h 17"/>
              <a:gd name="T42" fmla="*/ 214735860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BA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4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358549 w 6"/>
              <a:gd name="T1" fmla="*/ 2147358549 h 6"/>
              <a:gd name="T2" fmla="*/ 0 w 6"/>
              <a:gd name="T3" fmla="*/ 0 h 6"/>
              <a:gd name="T4" fmla="*/ 0 w 6"/>
              <a:gd name="T5" fmla="*/ 2147358549 h 6"/>
              <a:gd name="T6" fmla="*/ 0 w 6"/>
              <a:gd name="T7" fmla="*/ 2147358549 h 6"/>
              <a:gd name="T8" fmla="*/ 2147358549 w 6"/>
              <a:gd name="T9" fmla="*/ 2147358549 h 6"/>
              <a:gd name="T10" fmla="*/ 2147358549 w 6"/>
              <a:gd name="T11" fmla="*/ 2147358549 h 6"/>
              <a:gd name="T12" fmla="*/ 2147358549 w 6"/>
              <a:gd name="T13" fmla="*/ 2147358549 h 6"/>
              <a:gd name="T14" fmla="*/ 2147358549 w 6"/>
              <a:gd name="T15" fmla="*/ 2147358549 h 6"/>
              <a:gd name="T16" fmla="*/ 2147358549 w 6"/>
              <a:gd name="T17" fmla="*/ 2147358549 h 6"/>
              <a:gd name="T18" fmla="*/ 2147358549 w 6"/>
              <a:gd name="T19" fmla="*/ 214735854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BA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5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BAFF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76200</xdr:colOff>
      <xdr:row>20</xdr:row>
      <xdr:rowOff>123825</xdr:rowOff>
    </xdr:from>
    <xdr:to>
      <xdr:col>6</xdr:col>
      <xdr:colOff>276225</xdr:colOff>
      <xdr:row>24</xdr:row>
      <xdr:rowOff>76200</xdr:rowOff>
    </xdr:to>
    <xdr:sp macro="[0]!modRegionSelect.RegionClick" textlink="">
      <xdr:nvSpPr>
        <xdr:cNvPr id="233632" name="ShapeReg_72"/>
        <xdr:cNvSpPr>
          <a:spLocks/>
        </xdr:cNvSpPr>
      </xdr:nvSpPr>
      <xdr:spPr bwMode="auto">
        <a:xfrm>
          <a:off x="312420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590550</xdr:colOff>
      <xdr:row>23</xdr:row>
      <xdr:rowOff>123825</xdr:rowOff>
    </xdr:from>
    <xdr:to>
      <xdr:col>6</xdr:col>
      <xdr:colOff>276225</xdr:colOff>
      <xdr:row>26</xdr:row>
      <xdr:rowOff>152400</xdr:rowOff>
    </xdr:to>
    <xdr:sp macro="[0]!modRegionSelect.RegionClick" textlink="">
      <xdr:nvSpPr>
        <xdr:cNvPr id="233633" name="ShapeReg_23"/>
        <xdr:cNvSpPr>
          <a:spLocks/>
        </xdr:cNvSpPr>
      </xdr:nvSpPr>
      <xdr:spPr bwMode="auto">
        <a:xfrm>
          <a:off x="363855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24</xdr:row>
      <xdr:rowOff>114300</xdr:rowOff>
    </xdr:from>
    <xdr:to>
      <xdr:col>6</xdr:col>
      <xdr:colOff>438150</xdr:colOff>
      <xdr:row>27</xdr:row>
      <xdr:rowOff>85725</xdr:rowOff>
    </xdr:to>
    <xdr:sp macro="[0]!modRegionSelect.RegionClick" textlink="">
      <xdr:nvSpPr>
        <xdr:cNvPr id="233634" name="ShapeReg_61"/>
        <xdr:cNvSpPr>
          <a:spLocks/>
        </xdr:cNvSpPr>
      </xdr:nvSpPr>
      <xdr:spPr bwMode="auto">
        <a:xfrm>
          <a:off x="382905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266700</xdr:colOff>
      <xdr:row>23</xdr:row>
      <xdr:rowOff>28575</xdr:rowOff>
    </xdr:from>
    <xdr:to>
      <xdr:col>0</xdr:col>
      <xdr:colOff>381000</xdr:colOff>
      <xdr:row>24</xdr:row>
      <xdr:rowOff>47625</xdr:rowOff>
    </xdr:to>
    <xdr:sp macro="[0]!modRegionSelect.RegionClick" textlink="">
      <xdr:nvSpPr>
        <xdr:cNvPr id="233635" name="ShapeReg_46"/>
        <xdr:cNvSpPr>
          <a:spLocks/>
        </xdr:cNvSpPr>
      </xdr:nvSpPr>
      <xdr:spPr bwMode="auto">
        <a:xfrm>
          <a:off x="26670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26</xdr:row>
      <xdr:rowOff>123825</xdr:rowOff>
    </xdr:from>
    <xdr:to>
      <xdr:col>2</xdr:col>
      <xdr:colOff>485775</xdr:colOff>
      <xdr:row>27</xdr:row>
      <xdr:rowOff>47625</xdr:rowOff>
    </xdr:to>
    <xdr:sp macro="[0]!modRegionSelect.RegionClick" textlink="">
      <xdr:nvSpPr>
        <xdr:cNvPr id="233636" name="ShapeReg_11"/>
        <xdr:cNvSpPr>
          <a:spLocks/>
        </xdr:cNvSpPr>
      </xdr:nvSpPr>
      <xdr:spPr bwMode="auto">
        <a:xfrm>
          <a:off x="161925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23</xdr:row>
      <xdr:rowOff>28575</xdr:rowOff>
    </xdr:from>
    <xdr:to>
      <xdr:col>11</xdr:col>
      <xdr:colOff>352425</xdr:colOff>
      <xdr:row>24</xdr:row>
      <xdr:rowOff>104775</xdr:rowOff>
    </xdr:to>
    <xdr:sp macro="[0]!modRegionSelect.RegionClick" textlink="">
      <xdr:nvSpPr>
        <xdr:cNvPr id="233637" name="ShapeReg_14"/>
        <xdr:cNvSpPr>
          <a:spLocks/>
        </xdr:cNvSpPr>
      </xdr:nvSpPr>
      <xdr:spPr bwMode="auto">
        <a:xfrm>
          <a:off x="677227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228600</xdr:colOff>
      <xdr:row>19</xdr:row>
      <xdr:rowOff>142875</xdr:rowOff>
    </xdr:from>
    <xdr:to>
      <xdr:col>11</xdr:col>
      <xdr:colOff>76200</xdr:colOff>
      <xdr:row>24</xdr:row>
      <xdr:rowOff>47625</xdr:rowOff>
    </xdr:to>
    <xdr:sp macro="[0]!modRegionSelect.RegionClick" textlink="">
      <xdr:nvSpPr>
        <xdr:cNvPr id="233638" name="ShapeReg_2"/>
        <xdr:cNvSpPr>
          <a:spLocks/>
        </xdr:cNvSpPr>
      </xdr:nvSpPr>
      <xdr:spPr bwMode="auto">
        <a:xfrm>
          <a:off x="571500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352425</xdr:colOff>
      <xdr:row>20</xdr:row>
      <xdr:rowOff>123825</xdr:rowOff>
    </xdr:from>
    <xdr:to>
      <xdr:col>9</xdr:col>
      <xdr:colOff>514350</xdr:colOff>
      <xdr:row>27</xdr:row>
      <xdr:rowOff>123825</xdr:rowOff>
    </xdr:to>
    <xdr:sp macro="[0]!modRegionSelect.RegionClick" textlink="">
      <xdr:nvSpPr>
        <xdr:cNvPr id="233639" name="ShapeReg_15"/>
        <xdr:cNvSpPr>
          <a:spLocks/>
        </xdr:cNvSpPr>
      </xdr:nvSpPr>
      <xdr:spPr bwMode="auto">
        <a:xfrm>
          <a:off x="522922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18</xdr:row>
      <xdr:rowOff>19050</xdr:rowOff>
    </xdr:from>
    <xdr:to>
      <xdr:col>9</xdr:col>
      <xdr:colOff>123825</xdr:colOff>
      <xdr:row>27</xdr:row>
      <xdr:rowOff>9525</xdr:rowOff>
    </xdr:to>
    <xdr:sp macro="[0]!modRegionSelect.RegionClick" textlink="">
      <xdr:nvSpPr>
        <xdr:cNvPr id="233640" name="ShapeReg_17"/>
        <xdr:cNvSpPr>
          <a:spLocks/>
        </xdr:cNvSpPr>
      </xdr:nvSpPr>
      <xdr:spPr bwMode="auto">
        <a:xfrm>
          <a:off x="433387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21</xdr:row>
      <xdr:rowOff>123825</xdr:rowOff>
    </xdr:from>
    <xdr:to>
      <xdr:col>9</xdr:col>
      <xdr:colOff>152400</xdr:colOff>
      <xdr:row>27</xdr:row>
      <xdr:rowOff>114300</xdr:rowOff>
    </xdr:to>
    <xdr:sp macro="[0]!modRegionSelect.RegionClick" textlink="">
      <xdr:nvSpPr>
        <xdr:cNvPr id="233641" name="ShapeReg_49"/>
        <xdr:cNvSpPr>
          <a:spLocks/>
        </xdr:cNvSpPr>
      </xdr:nvSpPr>
      <xdr:spPr bwMode="auto">
        <a:xfrm>
          <a:off x="455295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276225</xdr:colOff>
      <xdr:row>12</xdr:row>
      <xdr:rowOff>104775</xdr:rowOff>
    </xdr:from>
    <xdr:to>
      <xdr:col>2</xdr:col>
      <xdr:colOff>38100</xdr:colOff>
      <xdr:row>15</xdr:row>
      <xdr:rowOff>28575</xdr:rowOff>
    </xdr:to>
    <xdr:sp macro="[0]!modRegionSelect.RegionClick" textlink="">
      <xdr:nvSpPr>
        <xdr:cNvPr id="233642" name="ShapeReg_30"/>
        <xdr:cNvSpPr>
          <a:spLocks/>
        </xdr:cNvSpPr>
      </xdr:nvSpPr>
      <xdr:spPr bwMode="auto">
        <a:xfrm>
          <a:off x="88582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219075</xdr:colOff>
      <xdr:row>14</xdr:row>
      <xdr:rowOff>9525</xdr:rowOff>
    </xdr:from>
    <xdr:to>
      <xdr:col>1</xdr:col>
      <xdr:colOff>571500</xdr:colOff>
      <xdr:row>15</xdr:row>
      <xdr:rowOff>114300</xdr:rowOff>
    </xdr:to>
    <xdr:sp macro="[0]!modRegionSelect.RegionClick" textlink="">
      <xdr:nvSpPr>
        <xdr:cNvPr id="233643" name="ShapeReg_37"/>
        <xdr:cNvSpPr>
          <a:spLocks/>
        </xdr:cNvSpPr>
      </xdr:nvSpPr>
      <xdr:spPr bwMode="auto">
        <a:xfrm>
          <a:off x="82867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13</xdr:row>
      <xdr:rowOff>76200</xdr:rowOff>
    </xdr:from>
    <xdr:to>
      <xdr:col>1</xdr:col>
      <xdr:colOff>466725</xdr:colOff>
      <xdr:row>13</xdr:row>
      <xdr:rowOff>114300</xdr:rowOff>
    </xdr:to>
    <xdr:sp macro="[0]!modRegionSelect.RegionClick" textlink="">
      <xdr:nvSpPr>
        <xdr:cNvPr id="233644" name="ShapeReg_13"/>
        <xdr:cNvSpPr>
          <a:spLocks/>
        </xdr:cNvSpPr>
      </xdr:nvSpPr>
      <xdr:spPr bwMode="auto">
        <a:xfrm>
          <a:off x="102870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6</xdr:row>
      <xdr:rowOff>76200</xdr:rowOff>
    </xdr:from>
    <xdr:to>
      <xdr:col>10</xdr:col>
      <xdr:colOff>514350</xdr:colOff>
      <xdr:row>21</xdr:row>
      <xdr:rowOff>76200</xdr:rowOff>
    </xdr:to>
    <xdr:grpSp>
      <xdr:nvGrpSpPr>
        <xdr:cNvPr id="233645" name="ShapeReg_57"/>
        <xdr:cNvGrpSpPr>
          <a:grpSpLocks/>
        </xdr:cNvGrpSpPr>
      </xdr:nvGrpSpPr>
      <xdr:grpSpPr bwMode="auto">
        <a:xfrm>
          <a:off x="4619625" y="1171575"/>
          <a:ext cx="1990725" cy="2428875"/>
          <a:chOff x="485" y="123"/>
          <a:chExt cx="209" cy="255"/>
        </a:xfrm>
      </xdr:grpSpPr>
      <xdr:sp macro="[0]!modRegionSelect.RegionClick" textlink="">
        <xdr:nvSpPr>
          <xdr:cNvPr id="233646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47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358520 w 23"/>
              <a:gd name="T1" fmla="*/ 2147358487 h 22"/>
              <a:gd name="T2" fmla="*/ 2147358520 w 23"/>
              <a:gd name="T3" fmla="*/ 2147358487 h 22"/>
              <a:gd name="T4" fmla="*/ 2147358520 w 23"/>
              <a:gd name="T5" fmla="*/ 2147358487 h 22"/>
              <a:gd name="T6" fmla="*/ 2147358520 w 23"/>
              <a:gd name="T7" fmla="*/ 2147358487 h 22"/>
              <a:gd name="T8" fmla="*/ 2147358520 w 23"/>
              <a:gd name="T9" fmla="*/ 2147358487 h 22"/>
              <a:gd name="T10" fmla="*/ 2147358520 w 23"/>
              <a:gd name="T11" fmla="*/ 2147358487 h 22"/>
              <a:gd name="T12" fmla="*/ 2147358520 w 23"/>
              <a:gd name="T13" fmla="*/ 2147358487 h 22"/>
              <a:gd name="T14" fmla="*/ 2147358520 w 23"/>
              <a:gd name="T15" fmla="*/ 2147358487 h 22"/>
              <a:gd name="T16" fmla="*/ 2147358520 w 23"/>
              <a:gd name="T17" fmla="*/ 2147358487 h 22"/>
              <a:gd name="T18" fmla="*/ 2147358520 w 23"/>
              <a:gd name="T19" fmla="*/ 2147358487 h 22"/>
              <a:gd name="T20" fmla="*/ 2147358520 w 23"/>
              <a:gd name="T21" fmla="*/ 2147358487 h 22"/>
              <a:gd name="T22" fmla="*/ 2147358520 w 23"/>
              <a:gd name="T23" fmla="*/ 2147358487 h 22"/>
              <a:gd name="T24" fmla="*/ 2147358520 w 23"/>
              <a:gd name="T25" fmla="*/ 2147358487 h 22"/>
              <a:gd name="T26" fmla="*/ 2147358520 w 23"/>
              <a:gd name="T27" fmla="*/ 2147358487 h 22"/>
              <a:gd name="T28" fmla="*/ 2147358520 w 23"/>
              <a:gd name="T29" fmla="*/ 2147358487 h 22"/>
              <a:gd name="T30" fmla="*/ 2147358520 w 23"/>
              <a:gd name="T31" fmla="*/ 2147358487 h 22"/>
              <a:gd name="T32" fmla="*/ 2147358520 w 23"/>
              <a:gd name="T33" fmla="*/ 2147358487 h 22"/>
              <a:gd name="T34" fmla="*/ 2147358520 w 23"/>
              <a:gd name="T35" fmla="*/ 2147358487 h 22"/>
              <a:gd name="T36" fmla="*/ 0 w 23"/>
              <a:gd name="T37" fmla="*/ 2147358487 h 22"/>
              <a:gd name="T38" fmla="*/ 0 w 23"/>
              <a:gd name="T39" fmla="*/ 2147358487 h 22"/>
              <a:gd name="T40" fmla="*/ 2147358520 w 23"/>
              <a:gd name="T41" fmla="*/ 2147358487 h 22"/>
              <a:gd name="T42" fmla="*/ 2147358520 w 23"/>
              <a:gd name="T43" fmla="*/ 2147358487 h 22"/>
              <a:gd name="T44" fmla="*/ 2147358520 w 23"/>
              <a:gd name="T45" fmla="*/ 2147358487 h 22"/>
              <a:gd name="T46" fmla="*/ 2147358520 w 23"/>
              <a:gd name="T47" fmla="*/ 2147358487 h 22"/>
              <a:gd name="T48" fmla="*/ 2147358520 w 23"/>
              <a:gd name="T49" fmla="*/ 2147358487 h 22"/>
              <a:gd name="T50" fmla="*/ 2147358520 w 23"/>
              <a:gd name="T51" fmla="*/ 2147358487 h 22"/>
              <a:gd name="T52" fmla="*/ 2147358520 w 23"/>
              <a:gd name="T53" fmla="*/ 2147358487 h 22"/>
              <a:gd name="T54" fmla="*/ 2147358520 w 23"/>
              <a:gd name="T55" fmla="*/ 2147358487 h 22"/>
              <a:gd name="T56" fmla="*/ 2147358520 w 23"/>
              <a:gd name="T57" fmla="*/ 2147358487 h 22"/>
              <a:gd name="T58" fmla="*/ 2147358520 w 23"/>
              <a:gd name="T59" fmla="*/ 2147358487 h 22"/>
              <a:gd name="T60" fmla="*/ 2147358520 w 23"/>
              <a:gd name="T61" fmla="*/ 2147358487 h 22"/>
              <a:gd name="T62" fmla="*/ 2147358520 w 23"/>
              <a:gd name="T63" fmla="*/ 2147358487 h 22"/>
              <a:gd name="T64" fmla="*/ 2147358520 w 23"/>
              <a:gd name="T65" fmla="*/ 2147358487 h 22"/>
              <a:gd name="T66" fmla="*/ 2147358520 w 23"/>
              <a:gd name="T67" fmla="*/ 2147358487 h 22"/>
              <a:gd name="T68" fmla="*/ 2147358520 w 23"/>
              <a:gd name="T69" fmla="*/ 2147358487 h 22"/>
              <a:gd name="T70" fmla="*/ 2147358520 w 23"/>
              <a:gd name="T71" fmla="*/ 2147358487 h 22"/>
              <a:gd name="T72" fmla="*/ 2147358520 w 23"/>
              <a:gd name="T73" fmla="*/ 2147358487 h 22"/>
              <a:gd name="T74" fmla="*/ 2147358520 w 23"/>
              <a:gd name="T75" fmla="*/ 2147358487 h 22"/>
              <a:gd name="T76" fmla="*/ 2147358520 w 23"/>
              <a:gd name="T77" fmla="*/ 2147358487 h 22"/>
              <a:gd name="T78" fmla="*/ 2147358520 w 23"/>
              <a:gd name="T79" fmla="*/ 2147358487 h 22"/>
              <a:gd name="T80" fmla="*/ 2147358520 w 23"/>
              <a:gd name="T81" fmla="*/ 2147358487 h 22"/>
              <a:gd name="T82" fmla="*/ 2147358520 w 23"/>
              <a:gd name="T83" fmla="*/ 2147358487 h 22"/>
              <a:gd name="T84" fmla="*/ 2147358520 w 23"/>
              <a:gd name="T85" fmla="*/ 2147358487 h 22"/>
              <a:gd name="T86" fmla="*/ 2147358520 w 23"/>
              <a:gd name="T87" fmla="*/ 2147358487 h 22"/>
              <a:gd name="T88" fmla="*/ 2147358520 w 23"/>
              <a:gd name="T89" fmla="*/ 2147358487 h 22"/>
              <a:gd name="T90" fmla="*/ 2147358520 w 23"/>
              <a:gd name="T91" fmla="*/ 2147358487 h 22"/>
              <a:gd name="T92" fmla="*/ 2147358520 w 23"/>
              <a:gd name="T93" fmla="*/ 2147358487 h 22"/>
              <a:gd name="T94" fmla="*/ 2147358520 w 23"/>
              <a:gd name="T95" fmla="*/ 2147358487 h 22"/>
              <a:gd name="T96" fmla="*/ 2147358520 w 23"/>
              <a:gd name="T97" fmla="*/ 2147358487 h 22"/>
              <a:gd name="T98" fmla="*/ 2147358520 w 23"/>
              <a:gd name="T99" fmla="*/ 2147358487 h 22"/>
              <a:gd name="T100" fmla="*/ 2147358520 w 23"/>
              <a:gd name="T101" fmla="*/ 2147358487 h 22"/>
              <a:gd name="T102" fmla="*/ 2147358520 w 23"/>
              <a:gd name="T103" fmla="*/ 2147358487 h 22"/>
              <a:gd name="T104" fmla="*/ 2147358520 w 23"/>
              <a:gd name="T105" fmla="*/ 2147358487 h 22"/>
              <a:gd name="T106" fmla="*/ 2147358520 w 23"/>
              <a:gd name="T107" fmla="*/ 2147358487 h 22"/>
              <a:gd name="T108" fmla="*/ 2147358520 w 23"/>
              <a:gd name="T109" fmla="*/ 2147358487 h 22"/>
              <a:gd name="T110" fmla="*/ 2147358520 w 23"/>
              <a:gd name="T111" fmla="*/ 0 h 22"/>
              <a:gd name="T112" fmla="*/ 2147358520 w 23"/>
              <a:gd name="T113" fmla="*/ 214735848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48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358487 h 11"/>
              <a:gd name="T2" fmla="*/ 0 w 15"/>
              <a:gd name="T3" fmla="*/ 2147358487 h 11"/>
              <a:gd name="T4" fmla="*/ 2147358686 w 15"/>
              <a:gd name="T5" fmla="*/ 2147358487 h 11"/>
              <a:gd name="T6" fmla="*/ 2147358686 w 15"/>
              <a:gd name="T7" fmla="*/ 2147358487 h 11"/>
              <a:gd name="T8" fmla="*/ 2147358686 w 15"/>
              <a:gd name="T9" fmla="*/ 2147358487 h 11"/>
              <a:gd name="T10" fmla="*/ 2147358686 w 15"/>
              <a:gd name="T11" fmla="*/ 2147358487 h 11"/>
              <a:gd name="T12" fmla="*/ 2147358686 w 15"/>
              <a:gd name="T13" fmla="*/ 2147358487 h 11"/>
              <a:gd name="T14" fmla="*/ 2147358686 w 15"/>
              <a:gd name="T15" fmla="*/ 2147358487 h 11"/>
              <a:gd name="T16" fmla="*/ 2147358686 w 15"/>
              <a:gd name="T17" fmla="*/ 2147358487 h 11"/>
              <a:gd name="T18" fmla="*/ 2147358686 w 15"/>
              <a:gd name="T19" fmla="*/ 2147358487 h 11"/>
              <a:gd name="T20" fmla="*/ 2147358686 w 15"/>
              <a:gd name="T21" fmla="*/ 0 h 11"/>
              <a:gd name="T22" fmla="*/ 2147358686 w 15"/>
              <a:gd name="T23" fmla="*/ 2147358487 h 11"/>
              <a:gd name="T24" fmla="*/ 2147358686 w 15"/>
              <a:gd name="T25" fmla="*/ 2147358487 h 11"/>
              <a:gd name="T26" fmla="*/ 2147358686 w 15"/>
              <a:gd name="T27" fmla="*/ 2147358487 h 11"/>
              <a:gd name="T28" fmla="*/ 2147358686 w 15"/>
              <a:gd name="T29" fmla="*/ 2147358487 h 11"/>
              <a:gd name="T30" fmla="*/ 2147358686 w 15"/>
              <a:gd name="T31" fmla="*/ 2147358487 h 11"/>
              <a:gd name="T32" fmla="*/ 2147358686 w 15"/>
              <a:gd name="T33" fmla="*/ 2147358487 h 11"/>
              <a:gd name="T34" fmla="*/ 2147358686 w 15"/>
              <a:gd name="T35" fmla="*/ 2147358487 h 11"/>
              <a:gd name="T36" fmla="*/ 2147358686 w 15"/>
              <a:gd name="T37" fmla="*/ 2147358487 h 11"/>
              <a:gd name="T38" fmla="*/ 2147358686 w 15"/>
              <a:gd name="T39" fmla="*/ 2147358487 h 11"/>
              <a:gd name="T40" fmla="*/ 2147358686 w 15"/>
              <a:gd name="T41" fmla="*/ 2147358487 h 11"/>
              <a:gd name="T42" fmla="*/ 0 w 15"/>
              <a:gd name="T43" fmla="*/ 214735848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49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358549 w 12"/>
              <a:gd name="T1" fmla="*/ 2147358413 h 10"/>
              <a:gd name="T2" fmla="*/ 0 w 12"/>
              <a:gd name="T3" fmla="*/ 2147358413 h 10"/>
              <a:gd name="T4" fmla="*/ 2147358549 w 12"/>
              <a:gd name="T5" fmla="*/ 2147358413 h 10"/>
              <a:gd name="T6" fmla="*/ 2147358549 w 12"/>
              <a:gd name="T7" fmla="*/ 2147358413 h 10"/>
              <a:gd name="T8" fmla="*/ 2147358549 w 12"/>
              <a:gd name="T9" fmla="*/ 2147358413 h 10"/>
              <a:gd name="T10" fmla="*/ 2147358549 w 12"/>
              <a:gd name="T11" fmla="*/ 2147358413 h 10"/>
              <a:gd name="T12" fmla="*/ 2147358549 w 12"/>
              <a:gd name="T13" fmla="*/ 2147358413 h 10"/>
              <a:gd name="T14" fmla="*/ 2147358549 w 12"/>
              <a:gd name="T15" fmla="*/ 2147358413 h 10"/>
              <a:gd name="T16" fmla="*/ 2147358549 w 12"/>
              <a:gd name="T17" fmla="*/ 2147358413 h 10"/>
              <a:gd name="T18" fmla="*/ 2147358549 w 12"/>
              <a:gd name="T19" fmla="*/ 2147358413 h 10"/>
              <a:gd name="T20" fmla="*/ 2147358549 w 12"/>
              <a:gd name="T21" fmla="*/ 2147358413 h 10"/>
              <a:gd name="T22" fmla="*/ 2147358549 w 12"/>
              <a:gd name="T23" fmla="*/ 2147358413 h 10"/>
              <a:gd name="T24" fmla="*/ 2147358549 w 12"/>
              <a:gd name="T25" fmla="*/ 0 h 10"/>
              <a:gd name="T26" fmla="*/ 2147358549 w 12"/>
              <a:gd name="T27" fmla="*/ 2147358413 h 10"/>
              <a:gd name="T28" fmla="*/ 2147358549 w 12"/>
              <a:gd name="T29" fmla="*/ 214735841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[0]!modRegionSelect.RegionClick" textlink="">
        <xdr:nvSpPr>
          <xdr:cNvPr id="233650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358549 w 6"/>
              <a:gd name="T1" fmla="*/ 0 h 5"/>
              <a:gd name="T2" fmla="*/ 0 w 6"/>
              <a:gd name="T3" fmla="*/ 2147358413 h 5"/>
              <a:gd name="T4" fmla="*/ 0 w 6"/>
              <a:gd name="T5" fmla="*/ 2147358413 h 5"/>
              <a:gd name="T6" fmla="*/ 2147358549 w 6"/>
              <a:gd name="T7" fmla="*/ 2147358413 h 5"/>
              <a:gd name="T8" fmla="*/ 2147358549 w 6"/>
              <a:gd name="T9" fmla="*/ 2147358413 h 5"/>
              <a:gd name="T10" fmla="*/ 2147358549 w 6"/>
              <a:gd name="T11" fmla="*/ 2147358413 h 5"/>
              <a:gd name="T12" fmla="*/ 2147358549 w 6"/>
              <a:gd name="T13" fmla="*/ 2147358413 h 5"/>
              <a:gd name="T14" fmla="*/ 2147358549 w 6"/>
              <a:gd name="T15" fmla="*/ 0 h 5"/>
              <a:gd name="T16" fmla="*/ 2147358549 w 6"/>
              <a:gd name="T17" fmla="*/ 0 h 5"/>
              <a:gd name="T18" fmla="*/ 214735854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DCDCD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114300</xdr:rowOff>
        </xdr:from>
        <xdr:to>
          <xdr:col>7</xdr:col>
          <xdr:colOff>495300</xdr:colOff>
          <xdr:row>5</xdr:row>
          <xdr:rowOff>57150</xdr:rowOff>
        </xdr:to>
        <xdr:sp macro="" textlink="">
          <xdr:nvSpPr>
            <xdr:cNvPr id="48237" name="cmdStartTemplate" hidden="1">
              <a:extLst>
                <a:ext uri="{63B3BB69-23CF-44E3-9099-C40C66FF867C}">
                  <a14:compatExt spid="_x0000_s4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44</xdr:row>
      <xdr:rowOff>38100</xdr:rowOff>
    </xdr:from>
    <xdr:to>
      <xdr:col>4</xdr:col>
      <xdr:colOff>361950</xdr:colOff>
      <xdr:row>44</xdr:row>
      <xdr:rowOff>200025</xdr:rowOff>
    </xdr:to>
    <xdr:pic macro="[0]!modInfo.InfoForMRInTitle">
      <xdr:nvPicPr>
        <xdr:cNvPr id="22947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115633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44</xdr:row>
      <xdr:rowOff>38100</xdr:rowOff>
    </xdr:from>
    <xdr:to>
      <xdr:col>5</xdr:col>
      <xdr:colOff>371475</xdr:colOff>
      <xdr:row>44</xdr:row>
      <xdr:rowOff>200025</xdr:rowOff>
    </xdr:to>
    <xdr:pic macro="[0]!modInfo.InfoForMOInTitle">
      <xdr:nvPicPr>
        <xdr:cNvPr id="22947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7550" y="115633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314325</xdr:colOff>
      <xdr:row>41</xdr:row>
      <xdr:rowOff>171450</xdr:rowOff>
    </xdr:from>
    <xdr:to>
      <xdr:col>7</xdr:col>
      <xdr:colOff>476250</xdr:colOff>
      <xdr:row>41</xdr:row>
      <xdr:rowOff>333375</xdr:rowOff>
    </xdr:to>
    <xdr:pic macro="[0]!modInfo.InfClickCmdUpdateReestrMOInTitle">
      <xdr:nvPicPr>
        <xdr:cNvPr id="22947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7725" y="103441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323850</xdr:colOff>
      <xdr:row>16</xdr:row>
      <xdr:rowOff>142875</xdr:rowOff>
    </xdr:from>
    <xdr:to>
      <xdr:col>7</xdr:col>
      <xdr:colOff>485775</xdr:colOff>
      <xdr:row>16</xdr:row>
      <xdr:rowOff>304800</xdr:rowOff>
    </xdr:to>
    <xdr:pic macro="[0]!modInfo.InfClickCmdOrganizationChoiceInTitle">
      <xdr:nvPicPr>
        <xdr:cNvPr id="22947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42386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323850</xdr:colOff>
      <xdr:row>14</xdr:row>
      <xdr:rowOff>161925</xdr:rowOff>
    </xdr:from>
    <xdr:to>
      <xdr:col>7</xdr:col>
      <xdr:colOff>485775</xdr:colOff>
      <xdr:row>15</xdr:row>
      <xdr:rowOff>9525</xdr:rowOff>
    </xdr:to>
    <xdr:pic macro="[0]!modInfo.InfFilFlagInTitle">
      <xdr:nvPicPr>
        <xdr:cNvPr id="22947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36385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323850</xdr:colOff>
      <xdr:row>8</xdr:row>
      <xdr:rowOff>161925</xdr:rowOff>
    </xdr:from>
    <xdr:to>
      <xdr:col>7</xdr:col>
      <xdr:colOff>485775</xdr:colOff>
      <xdr:row>9</xdr:row>
      <xdr:rowOff>9525</xdr:rowOff>
    </xdr:to>
    <xdr:pic macro="[0]!modInfo.InfStrPublication">
      <xdr:nvPicPr>
        <xdr:cNvPr id="22947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0" y="18669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314325</xdr:colOff>
      <xdr:row>38</xdr:row>
      <xdr:rowOff>85725</xdr:rowOff>
    </xdr:from>
    <xdr:to>
      <xdr:col>7</xdr:col>
      <xdr:colOff>476250</xdr:colOff>
      <xdr:row>38</xdr:row>
      <xdr:rowOff>247650</xdr:rowOff>
    </xdr:to>
    <xdr:pic macro="[0]!modInfo.InfSKINumberInTitle">
      <xdr:nvPicPr>
        <xdr:cNvPr id="2294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67725" y="94011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16</xdr:row>
          <xdr:rowOff>57150</xdr:rowOff>
        </xdr:from>
        <xdr:to>
          <xdr:col>7</xdr:col>
          <xdr:colOff>28575</xdr:colOff>
          <xdr:row>16</xdr:row>
          <xdr:rowOff>371475</xdr:rowOff>
        </xdr:to>
        <xdr:sp macro="" textlink="">
          <xdr:nvSpPr>
            <xdr:cNvPr id="41986" name="cmdOrganizationChoice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41</xdr:row>
          <xdr:rowOff>85725</xdr:rowOff>
        </xdr:from>
        <xdr:to>
          <xdr:col>7</xdr:col>
          <xdr:colOff>9525</xdr:colOff>
          <xdr:row>42</xdr:row>
          <xdr:rowOff>9525</xdr:rowOff>
        </xdr:to>
        <xdr:sp macro="" textlink="">
          <xdr:nvSpPr>
            <xdr:cNvPr id="42240" name="cmdUpdateReestrMO" hidden="1">
              <a:extLst>
                <a:ext uri="{63B3BB69-23CF-44E3-9099-C40C66FF867C}">
                  <a14:compatExt spid="_x0000_s4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16</xdr:row>
      <xdr:rowOff>171450</xdr:rowOff>
    </xdr:from>
    <xdr:to>
      <xdr:col>3</xdr:col>
      <xdr:colOff>981075</xdr:colOff>
      <xdr:row>16</xdr:row>
      <xdr:rowOff>333375</xdr:rowOff>
    </xdr:to>
    <xdr:pic macro="[0]!modInfo.InfPointInIndex2">
      <xdr:nvPicPr>
        <xdr:cNvPr id="2324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9175" y="1562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18</xdr:row>
      <xdr:rowOff>38100</xdr:rowOff>
    </xdr:from>
    <xdr:to>
      <xdr:col>10</xdr:col>
      <xdr:colOff>219075</xdr:colOff>
      <xdr:row>18</xdr:row>
      <xdr:rowOff>200025</xdr:rowOff>
    </xdr:to>
    <xdr:pic macro="[0]!modInfo.InfAddressInHyperlinks">
      <xdr:nvPicPr>
        <xdr:cNvPr id="6051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25175" y="22764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ias.ru/?page=show_distr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control" Target="../activeX/activeX4.xml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5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8.emf"/><Relationship Id="rId4" Type="http://schemas.openxmlformats.org/officeDocument/2006/relationships/control" Target="../activeX/activeX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emf"/><Relationship Id="rId4" Type="http://schemas.openxmlformats.org/officeDocument/2006/relationships/control" Target="../activeX/activeX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9.xml"/><Relationship Id="rId5" Type="http://schemas.openxmlformats.org/officeDocument/2006/relationships/image" Target="../media/image10.emf"/><Relationship Id="rId4" Type="http://schemas.openxmlformats.org/officeDocument/2006/relationships/control" Target="../activeX/activeX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Relationship Id="rId4" Type="http://schemas.openxmlformats.org/officeDocument/2006/relationships/image" Target="../media/image12.emf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formatColumns="0" formatRows="0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5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Main00">
    <pageSetUpPr fitToPage="1"/>
  </sheetPr>
  <dimension ref="A2:J38"/>
  <sheetViews>
    <sheetView showGridLines="0" workbookViewId="0"/>
  </sheetViews>
  <sheetFormatPr defaultRowHeight="11.25"/>
  <cols>
    <col min="1" max="2" width="2.7109375" style="53" customWidth="1"/>
    <col min="3" max="3" width="10.85546875" style="53" customWidth="1"/>
    <col min="4" max="4" width="4.28515625" style="53" customWidth="1"/>
    <col min="5" max="5" width="68" style="53" customWidth="1"/>
    <col min="6" max="7" width="8" style="53" customWidth="1"/>
    <col min="8" max="8" width="10.28515625" style="53" customWidth="1"/>
    <col min="9" max="9" width="3.5703125" style="53" customWidth="1"/>
    <col min="10" max="10" width="10.140625" style="53" customWidth="1"/>
    <col min="11" max="16384" width="9.140625" style="53"/>
  </cols>
  <sheetData>
    <row r="2" spans="2:10">
      <c r="J2" s="99" t="s">
        <v>643</v>
      </c>
    </row>
    <row r="3" spans="2:10" ht="12.75" customHeight="1">
      <c r="B3" s="55"/>
      <c r="C3" s="55"/>
      <c r="D3" s="55"/>
      <c r="E3" s="55"/>
      <c r="J3" s="129" t="e">
        <f ca="1">"Версия " &amp; GetVersion()</f>
        <v>#NAME?</v>
      </c>
    </row>
    <row r="4" spans="2:10" ht="30.75" customHeight="1" thickBot="1">
      <c r="B4" s="510" t="s">
        <v>283</v>
      </c>
      <c r="C4" s="511"/>
      <c r="D4" s="511"/>
      <c r="E4" s="511"/>
      <c r="F4" s="511"/>
      <c r="G4" s="511"/>
      <c r="H4" s="511"/>
      <c r="I4" s="511"/>
      <c r="J4" s="512"/>
    </row>
    <row r="5" spans="2:10">
      <c r="B5" s="55"/>
      <c r="C5" s="55"/>
      <c r="D5" s="55"/>
      <c r="E5" s="55"/>
      <c r="F5" s="55"/>
    </row>
    <row r="6" spans="2:10" s="112" customFormat="1" ht="12.75">
      <c r="B6" s="116"/>
      <c r="C6" s="117"/>
      <c r="D6" s="117"/>
      <c r="E6" s="117"/>
      <c r="F6" s="117"/>
      <c r="G6" s="117"/>
      <c r="H6" s="117"/>
      <c r="I6" s="117"/>
      <c r="J6" s="118"/>
    </row>
    <row r="7" spans="2:10" s="112" customFormat="1" ht="12.75">
      <c r="B7" s="113"/>
      <c r="C7" s="514" t="s">
        <v>468</v>
      </c>
      <c r="D7" s="515"/>
      <c r="E7" s="515"/>
      <c r="F7" s="515"/>
      <c r="G7" s="515"/>
      <c r="H7" s="515"/>
      <c r="I7" s="114"/>
      <c r="J7" s="115"/>
    </row>
    <row r="8" spans="2:10" s="112" customFormat="1" ht="12.75">
      <c r="B8" s="113"/>
      <c r="C8" s="516" t="s">
        <v>469</v>
      </c>
      <c r="D8" s="516"/>
      <c r="E8" s="516"/>
      <c r="F8" s="516"/>
      <c r="G8" s="516"/>
      <c r="H8" s="516"/>
      <c r="I8" s="114"/>
      <c r="J8" s="115"/>
    </row>
    <row r="9" spans="2:10" s="112" customFormat="1" ht="12.75">
      <c r="B9" s="113"/>
      <c r="C9" s="516" t="s">
        <v>470</v>
      </c>
      <c r="D9" s="516"/>
      <c r="E9" s="516"/>
      <c r="F9" s="516"/>
      <c r="G9" s="516"/>
      <c r="H9" s="516"/>
      <c r="I9" s="114"/>
      <c r="J9" s="115"/>
    </row>
    <row r="10" spans="2:10" s="112" customFormat="1" ht="57.75" customHeight="1">
      <c r="B10" s="113"/>
      <c r="C10" s="517" t="s">
        <v>471</v>
      </c>
      <c r="D10" s="518"/>
      <c r="E10" s="518"/>
      <c r="F10" s="518"/>
      <c r="G10" s="518"/>
      <c r="H10" s="518"/>
      <c r="I10" s="114"/>
      <c r="J10" s="115"/>
    </row>
    <row r="11" spans="2:10">
      <c r="B11" s="81"/>
      <c r="C11" s="54"/>
      <c r="D11" s="54"/>
      <c r="E11" s="54"/>
      <c r="F11" s="54"/>
      <c r="J11" s="84"/>
    </row>
    <row r="12" spans="2:10" ht="13.5" thickBot="1">
      <c r="B12" s="81"/>
      <c r="C12" s="54"/>
      <c r="D12" s="66" t="s">
        <v>246</v>
      </c>
      <c r="E12" s="67" t="s">
        <v>247</v>
      </c>
      <c r="F12" s="54"/>
      <c r="J12" s="84"/>
    </row>
    <row r="13" spans="2:10" ht="13.5" thickBot="1">
      <c r="B13" s="81"/>
      <c r="C13" s="54"/>
      <c r="D13" s="68" t="s">
        <v>246</v>
      </c>
      <c r="E13" s="67" t="s">
        <v>248</v>
      </c>
      <c r="F13" s="54"/>
      <c r="J13" s="84"/>
    </row>
    <row r="14" spans="2:10" ht="13.5" thickBot="1">
      <c r="B14" s="81"/>
      <c r="C14" s="55"/>
      <c r="D14" s="69" t="s">
        <v>246</v>
      </c>
      <c r="E14" s="67" t="s">
        <v>249</v>
      </c>
      <c r="F14" s="55"/>
      <c r="J14" s="84"/>
    </row>
    <row r="15" spans="2:10">
      <c r="B15" s="81"/>
      <c r="C15" s="55"/>
      <c r="D15" s="55"/>
      <c r="E15" s="55"/>
      <c r="F15" s="55"/>
      <c r="J15" s="84"/>
    </row>
    <row r="16" spans="2:10" ht="12.75">
      <c r="B16" s="81"/>
      <c r="C16" s="55"/>
      <c r="D16" s="55"/>
      <c r="E16" s="67" t="s">
        <v>174</v>
      </c>
      <c r="F16" s="55"/>
      <c r="J16" s="84"/>
    </row>
    <row r="17" spans="1:10" ht="12.75">
      <c r="B17" s="81"/>
      <c r="C17" s="55"/>
      <c r="D17" s="55"/>
      <c r="E17" s="67"/>
      <c r="F17" s="55"/>
      <c r="J17" s="84"/>
    </row>
    <row r="18" spans="1:10" s="112" customFormat="1" ht="12.75">
      <c r="B18" s="119"/>
      <c r="C18" s="519" t="s">
        <v>472</v>
      </c>
      <c r="D18" s="520"/>
      <c r="E18" s="520"/>
      <c r="F18" s="520"/>
      <c r="G18" s="520"/>
      <c r="H18" s="520"/>
      <c r="I18" s="120"/>
      <c r="J18" s="121"/>
    </row>
    <row r="19" spans="1:10" s="112" customFormat="1" ht="26.25" customHeight="1">
      <c r="B19" s="119"/>
      <c r="C19" s="513" t="s">
        <v>473</v>
      </c>
      <c r="D19" s="513"/>
      <c r="E19" s="513"/>
      <c r="F19" s="513"/>
      <c r="G19" s="513"/>
      <c r="H19" s="513"/>
      <c r="I19" s="120"/>
      <c r="J19" s="121"/>
    </row>
    <row r="20" spans="1:10" s="112" customFormat="1" ht="26.25" customHeight="1">
      <c r="B20" s="119"/>
      <c r="C20" s="513" t="s">
        <v>474</v>
      </c>
      <c r="D20" s="513"/>
      <c r="E20" s="513"/>
      <c r="F20" s="513"/>
      <c r="G20" s="513"/>
      <c r="H20" s="513"/>
      <c r="I20" s="120"/>
      <c r="J20" s="121"/>
    </row>
    <row r="21" spans="1:10" s="112" customFormat="1" ht="12.75">
      <c r="B21" s="119"/>
      <c r="C21" s="513" t="s">
        <v>475</v>
      </c>
      <c r="D21" s="513"/>
      <c r="E21" s="513"/>
      <c r="F21" s="513"/>
      <c r="G21" s="513"/>
      <c r="H21" s="513"/>
      <c r="I21" s="120"/>
      <c r="J21" s="121"/>
    </row>
    <row r="22" spans="1:10" s="112" customFormat="1" ht="27.75" customHeight="1">
      <c r="B22" s="119"/>
      <c r="C22" s="513" t="s">
        <v>476</v>
      </c>
      <c r="D22" s="513"/>
      <c r="E22" s="513"/>
      <c r="F22" s="513"/>
      <c r="G22" s="513"/>
      <c r="H22" s="513"/>
      <c r="I22" s="120"/>
      <c r="J22" s="121"/>
    </row>
    <row r="23" spans="1:10" s="127" customFormat="1" ht="18" customHeight="1">
      <c r="A23" s="122"/>
      <c r="B23" s="123"/>
      <c r="C23" s="509" t="s">
        <v>477</v>
      </c>
      <c r="D23" s="509"/>
      <c r="E23" s="509"/>
      <c r="F23" s="124"/>
      <c r="G23" s="125"/>
      <c r="H23" s="125"/>
      <c r="I23" s="125"/>
      <c r="J23" s="126"/>
    </row>
    <row r="24" spans="1:10" s="127" customFormat="1" ht="18" customHeight="1">
      <c r="A24" s="122"/>
      <c r="B24" s="123"/>
      <c r="C24" s="495" t="s">
        <v>478</v>
      </c>
      <c r="D24" s="495"/>
      <c r="E24" s="496"/>
      <c r="F24" s="496"/>
      <c r="G24" s="496"/>
      <c r="H24" s="497"/>
      <c r="I24" s="125"/>
      <c r="J24" s="126"/>
    </row>
    <row r="25" spans="1:10" s="127" customFormat="1" ht="18" customHeight="1">
      <c r="A25" s="122"/>
      <c r="B25" s="123"/>
      <c r="C25" s="495" t="s">
        <v>479</v>
      </c>
      <c r="D25" s="495"/>
      <c r="E25" s="496"/>
      <c r="F25" s="496"/>
      <c r="G25" s="496"/>
      <c r="H25" s="497"/>
      <c r="I25" s="125"/>
      <c r="J25" s="126"/>
    </row>
    <row r="26" spans="1:10" s="127" customFormat="1" ht="18" customHeight="1">
      <c r="A26" s="122"/>
      <c r="B26" s="123"/>
      <c r="C26" s="495" t="s">
        <v>130</v>
      </c>
      <c r="D26" s="495"/>
      <c r="E26" s="506"/>
      <c r="F26" s="507"/>
      <c r="G26" s="507"/>
      <c r="H26" s="508"/>
      <c r="I26" s="125"/>
      <c r="J26" s="126"/>
    </row>
    <row r="27" spans="1:10" s="127" customFormat="1" ht="18" customHeight="1">
      <c r="A27" s="122"/>
      <c r="B27" s="123"/>
      <c r="C27" s="495" t="s">
        <v>480</v>
      </c>
      <c r="D27" s="495"/>
      <c r="E27" s="506"/>
      <c r="F27" s="507"/>
      <c r="G27" s="507"/>
      <c r="H27" s="508"/>
      <c r="I27" s="125"/>
      <c r="J27" s="126"/>
    </row>
    <row r="28" spans="1:10" s="127" customFormat="1" ht="18" customHeight="1">
      <c r="A28" s="122"/>
      <c r="B28" s="123"/>
      <c r="C28" s="495" t="s">
        <v>330</v>
      </c>
      <c r="D28" s="495"/>
      <c r="E28" s="501"/>
      <c r="F28" s="496"/>
      <c r="G28" s="496"/>
      <c r="H28" s="497"/>
      <c r="I28" s="125"/>
      <c r="J28" s="126"/>
    </row>
    <row r="29" spans="1:10" s="127" customFormat="1" ht="24" customHeight="1">
      <c r="A29" s="122"/>
      <c r="B29" s="123"/>
      <c r="C29" s="495" t="s">
        <v>481</v>
      </c>
      <c r="D29" s="495"/>
      <c r="E29" s="496" t="s">
        <v>482</v>
      </c>
      <c r="F29" s="496"/>
      <c r="G29" s="496"/>
      <c r="H29" s="497"/>
      <c r="I29" s="125"/>
      <c r="J29" s="126"/>
    </row>
    <row r="30" spans="1:10" s="127" customFormat="1" ht="26.25" customHeight="1" thickBot="1">
      <c r="A30" s="122"/>
      <c r="B30" s="123"/>
      <c r="C30" s="503" t="s">
        <v>483</v>
      </c>
      <c r="D30" s="503"/>
      <c r="E30" s="504" t="s">
        <v>484</v>
      </c>
      <c r="F30" s="504"/>
      <c r="G30" s="504"/>
      <c r="H30" s="505"/>
      <c r="I30" s="125"/>
      <c r="J30" s="126"/>
    </row>
    <row r="31" spans="1:10" s="127" customFormat="1" ht="12.75">
      <c r="A31" s="122"/>
      <c r="B31" s="123"/>
      <c r="C31" s="128"/>
      <c r="D31" s="128"/>
      <c r="E31" s="128"/>
      <c r="F31" s="124"/>
      <c r="G31" s="125"/>
      <c r="H31" s="125"/>
      <c r="I31" s="125"/>
      <c r="J31" s="126"/>
    </row>
    <row r="32" spans="1:10" s="127" customFormat="1" ht="18" customHeight="1">
      <c r="A32" s="122"/>
      <c r="B32" s="123"/>
      <c r="C32" s="509" t="s">
        <v>241</v>
      </c>
      <c r="D32" s="509"/>
      <c r="E32" s="509"/>
      <c r="F32" s="124"/>
      <c r="G32" s="125"/>
      <c r="H32" s="125"/>
      <c r="I32" s="125"/>
      <c r="J32" s="126"/>
    </row>
    <row r="33" spans="1:10" s="127" customFormat="1" ht="18" customHeight="1">
      <c r="A33" s="122"/>
      <c r="B33" s="123"/>
      <c r="C33" s="502" t="s">
        <v>478</v>
      </c>
      <c r="D33" s="502"/>
      <c r="E33" s="496"/>
      <c r="F33" s="496"/>
      <c r="G33" s="496"/>
      <c r="H33" s="497"/>
      <c r="I33" s="125"/>
      <c r="J33" s="126"/>
    </row>
    <row r="34" spans="1:10" s="127" customFormat="1" ht="18" customHeight="1">
      <c r="A34" s="122"/>
      <c r="B34" s="123"/>
      <c r="C34" s="502" t="s">
        <v>479</v>
      </c>
      <c r="D34" s="502"/>
      <c r="E34" s="496"/>
      <c r="F34" s="496"/>
      <c r="G34" s="496"/>
      <c r="H34" s="497"/>
      <c r="I34" s="125"/>
      <c r="J34" s="126"/>
    </row>
    <row r="35" spans="1:10" s="127" customFormat="1" ht="30" customHeight="1">
      <c r="A35" s="122"/>
      <c r="B35" s="123"/>
      <c r="C35" s="502" t="s">
        <v>130</v>
      </c>
      <c r="D35" s="502"/>
      <c r="E35" s="506"/>
      <c r="F35" s="507"/>
      <c r="G35" s="507"/>
      <c r="H35" s="508"/>
      <c r="I35" s="125"/>
      <c r="J35" s="126"/>
    </row>
    <row r="36" spans="1:10" s="127" customFormat="1" ht="18" customHeight="1">
      <c r="A36" s="122"/>
      <c r="B36" s="123"/>
      <c r="C36" s="502" t="s">
        <v>480</v>
      </c>
      <c r="D36" s="502"/>
      <c r="E36" s="506"/>
      <c r="F36" s="507"/>
      <c r="G36" s="507"/>
      <c r="H36" s="508"/>
      <c r="I36" s="125"/>
      <c r="J36" s="126"/>
    </row>
    <row r="37" spans="1:10" s="127" customFormat="1" ht="18" customHeight="1" thickBot="1">
      <c r="A37" s="122"/>
      <c r="B37" s="123"/>
      <c r="C37" s="498" t="s">
        <v>330</v>
      </c>
      <c r="D37" s="498"/>
      <c r="E37" s="499"/>
      <c r="F37" s="499"/>
      <c r="G37" s="499"/>
      <c r="H37" s="500"/>
      <c r="I37" s="125"/>
      <c r="J37" s="126"/>
    </row>
    <row r="38" spans="1:10" ht="40.5" customHeight="1" thickBot="1">
      <c r="B38" s="82"/>
      <c r="C38" s="83"/>
      <c r="D38" s="83"/>
      <c r="E38" s="83"/>
      <c r="F38" s="83"/>
      <c r="G38" s="83"/>
      <c r="H38" s="83"/>
      <c r="I38" s="83"/>
      <c r="J38" s="85"/>
    </row>
  </sheetData>
  <sheetProtection password="FA9C" sheet="1" objects="1" scenarios="1" formatColumns="0" formatRows="0"/>
  <mergeCells count="36">
    <mergeCell ref="B4:J4"/>
    <mergeCell ref="C21:H21"/>
    <mergeCell ref="C22:H22"/>
    <mergeCell ref="C23:E23"/>
    <mergeCell ref="C7:H7"/>
    <mergeCell ref="C8:H8"/>
    <mergeCell ref="C9:H9"/>
    <mergeCell ref="C10:H10"/>
    <mergeCell ref="C20:H20"/>
    <mergeCell ref="C18:H18"/>
    <mergeCell ref="C19:H19"/>
    <mergeCell ref="E36:H36"/>
    <mergeCell ref="C32:E32"/>
    <mergeCell ref="C26:D26"/>
    <mergeCell ref="E26:H26"/>
    <mergeCell ref="C35:D35"/>
    <mergeCell ref="E35:H35"/>
    <mergeCell ref="C36:D36"/>
    <mergeCell ref="C33:D33"/>
    <mergeCell ref="E33:H33"/>
    <mergeCell ref="C24:D24"/>
    <mergeCell ref="E24:H24"/>
    <mergeCell ref="C25:D25"/>
    <mergeCell ref="E25:H25"/>
    <mergeCell ref="C37:D37"/>
    <mergeCell ref="E37:H37"/>
    <mergeCell ref="C28:D28"/>
    <mergeCell ref="E28:H28"/>
    <mergeCell ref="C34:D34"/>
    <mergeCell ref="E34:H34"/>
    <mergeCell ref="C29:D29"/>
    <mergeCell ref="E29:H29"/>
    <mergeCell ref="C30:D30"/>
    <mergeCell ref="E30:H30"/>
    <mergeCell ref="C27:D27"/>
    <mergeCell ref="E27:H27"/>
  </mergeCells>
  <phoneticPr fontId="16" type="noConversion"/>
  <hyperlinks>
    <hyperlink ref="E30" r:id="rId1" location="'Инструкция'!A1"/>
  </hyperlinks>
  <pageMargins left="0.75" right="0.75" top="1" bottom="1" header="0.5" footer="0.5"/>
  <pageSetup paperSize="9" scale="81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772" r:id="rId5" name="cmdApplyContactChanges">
          <controlPr defaultSize="0" disabled="1" autoLine="0" r:id="rId6">
            <anchor moveWithCells="1">
              <from>
                <xdr:col>4</xdr:col>
                <xdr:colOff>4171950</xdr:colOff>
                <xdr:row>37</xdr:row>
                <xdr:rowOff>104775</xdr:rowOff>
              </from>
              <to>
                <xdr:col>7</xdr:col>
                <xdr:colOff>666750</xdr:colOff>
                <xdr:row>37</xdr:row>
                <xdr:rowOff>400050</xdr:rowOff>
              </to>
            </anchor>
          </controlPr>
        </control>
      </mc:Choice>
      <mc:Fallback>
        <control shapeId="40772" r:id="rId5" name="cmdApplyContactChanges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_UPDATE_INSTRUCTION">
    <tabColor indexed="24"/>
    <pageSetUpPr fitToPage="1"/>
  </sheetPr>
  <dimension ref="A1:Q25"/>
  <sheetViews>
    <sheetView showGridLines="0" workbookViewId="0"/>
  </sheetViews>
  <sheetFormatPr defaultRowHeight="11.25"/>
  <cols>
    <col min="1" max="2" width="2.7109375" style="379" customWidth="1"/>
    <col min="3" max="16" width="8.7109375" style="379" customWidth="1"/>
    <col min="17" max="17" width="2.7109375" style="379" customWidth="1"/>
    <col min="18" max="16384" width="9.140625" style="379"/>
  </cols>
  <sheetData>
    <row r="1" spans="1:17">
      <c r="A1" s="378"/>
      <c r="N1" s="380"/>
      <c r="O1" s="380"/>
    </row>
    <row r="2" spans="1:17" ht="12.75" customHeight="1">
      <c r="B2" s="192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0"/>
      <c r="O2" s="521" t="e">
        <f ca="1">version</f>
        <v>#NAME?</v>
      </c>
      <c r="P2" s="521"/>
      <c r="Q2" s="522"/>
    </row>
    <row r="3" spans="1:17" ht="30.75" customHeight="1" thickBot="1">
      <c r="B3" s="188"/>
      <c r="C3" s="523" t="s">
        <v>540</v>
      </c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5"/>
      <c r="Q3" s="189"/>
    </row>
    <row r="4" spans="1:17">
      <c r="B4" s="188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187"/>
    </row>
    <row r="5" spans="1:17">
      <c r="B5" s="188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187"/>
    </row>
    <row r="6" spans="1:17">
      <c r="B6" s="188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187"/>
    </row>
    <row r="7" spans="1:17">
      <c r="B7" s="188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187"/>
    </row>
    <row r="8" spans="1:17">
      <c r="B8" s="188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187"/>
    </row>
    <row r="9" spans="1:17">
      <c r="B9" s="188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187"/>
    </row>
    <row r="10" spans="1:17">
      <c r="B10" s="188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187"/>
    </row>
    <row r="11" spans="1:17">
      <c r="B11" s="188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187"/>
    </row>
    <row r="12" spans="1:17">
      <c r="B12" s="188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187"/>
    </row>
    <row r="13" spans="1:17">
      <c r="B13" s="188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187"/>
    </row>
    <row r="14" spans="1:17">
      <c r="B14" s="188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187"/>
    </row>
    <row r="15" spans="1:17">
      <c r="B15" s="188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187"/>
    </row>
    <row r="16" spans="1:17">
      <c r="B16" s="188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187"/>
    </row>
    <row r="17" spans="2:17">
      <c r="B17" s="188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187"/>
    </row>
    <row r="18" spans="2:17">
      <c r="B18" s="188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187"/>
    </row>
    <row r="19" spans="2:17" ht="11.25" customHeight="1">
      <c r="B19" s="188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187"/>
    </row>
    <row r="20" spans="2:17">
      <c r="B20" s="188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187"/>
    </row>
    <row r="21" spans="2:17" ht="12" thickBot="1">
      <c r="B21" s="186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4"/>
    </row>
    <row r="23" spans="2:17">
      <c r="B23" s="183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1"/>
    </row>
    <row r="24" spans="2:17" ht="48" customHeight="1" thickBot="1">
      <c r="B24" s="180"/>
      <c r="C24" s="526" t="s">
        <v>539</v>
      </c>
      <c r="D24" s="527"/>
      <c r="E24" s="527"/>
      <c r="F24" s="527"/>
      <c r="G24" s="527"/>
      <c r="H24" s="527"/>
      <c r="I24" s="528"/>
      <c r="J24" s="528"/>
      <c r="K24" s="528"/>
      <c r="L24" s="528"/>
      <c r="M24" s="528"/>
      <c r="N24" s="528"/>
      <c r="O24" s="528"/>
      <c r="P24" s="529"/>
      <c r="Q24" s="179"/>
    </row>
    <row r="25" spans="2:17" ht="12" thickBot="1">
      <c r="B25" s="178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6"/>
    </row>
  </sheetData>
  <sheetProtection password="FA9C" sheet="1" objects="1" scenarios="1" formatColumns="0" formatRows="0"/>
  <mergeCells count="4">
    <mergeCell ref="O2:Q2"/>
    <mergeCell ref="C3:P3"/>
    <mergeCell ref="C24:H24"/>
    <mergeCell ref="I24:P24"/>
  </mergeCells>
  <phoneticPr fontId="16" type="noConversion"/>
  <printOptions horizontalCentered="1"/>
  <pageMargins left="0.24000000000000002" right="0.24000000000000002" top="0.24000000000000002" bottom="0.24000000000000002" header="0.24000000000000002" footer="0.24000000000000002"/>
  <pageSetup paperSize="9" scale="87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99331" r:id="rId4">
          <objectPr defaultSize="0" autoPict="0" r:id="rId5">
            <anchor moveWithCells="1">
              <from>
                <xdr:col>2</xdr:col>
                <xdr:colOff>9525</xdr:colOff>
                <xdr:row>3</xdr:row>
                <xdr:rowOff>133350</xdr:rowOff>
              </from>
              <to>
                <xdr:col>15</xdr:col>
                <xdr:colOff>552450</xdr:colOff>
                <xdr:row>16</xdr:row>
                <xdr:rowOff>114300</xdr:rowOff>
              </to>
            </anchor>
          </objectPr>
        </oleObject>
      </mc:Choice>
      <mc:Fallback>
        <oleObject progId="Word.Document.8" shapeId="99331" r:id="rId4"/>
      </mc:Fallback>
    </mc:AlternateContent>
  </oleObjects>
  <controls>
    <mc:AlternateContent xmlns:mc="http://schemas.openxmlformats.org/markup-compatibility/2006">
      <mc:Choice Requires="x14">
        <control shapeId="99333" r:id="rId6" name="chkNoUpdates">
          <controlPr autoLine="0" r:id="rId7">
            <anchor moveWithCells="1">
              <from>
                <xdr:col>8</xdr:col>
                <xdr:colOff>114300</xdr:colOff>
                <xdr:row>23</xdr:row>
                <xdr:rowOff>304800</xdr:rowOff>
              </from>
              <to>
                <xdr:col>15</xdr:col>
                <xdr:colOff>514350</xdr:colOff>
                <xdr:row>23</xdr:row>
                <xdr:rowOff>533400</xdr:rowOff>
              </to>
            </anchor>
          </controlPr>
        </control>
      </mc:Choice>
      <mc:Fallback>
        <control shapeId="99333" r:id="rId6" name="chkNoUpdates"/>
      </mc:Fallback>
    </mc:AlternateContent>
    <mc:AlternateContent xmlns:mc="http://schemas.openxmlformats.org/markup-compatibility/2006">
      <mc:Choice Requires="x14">
        <control shapeId="99332" r:id="rId8" name="chkGetUpdates">
          <controlPr autoLine="0" r:id="rId9">
            <anchor moveWithCells="1">
              <from>
                <xdr:col>8</xdr:col>
                <xdr:colOff>114300</xdr:colOff>
                <xdr:row>23</xdr:row>
                <xdr:rowOff>85725</xdr:rowOff>
              </from>
              <to>
                <xdr:col>15</xdr:col>
                <xdr:colOff>514350</xdr:colOff>
                <xdr:row>23</xdr:row>
                <xdr:rowOff>314325</xdr:rowOff>
              </to>
            </anchor>
          </controlPr>
        </control>
      </mc:Choice>
      <mc:Fallback>
        <control shapeId="99332" r:id="rId8" name="chkGetUpdates"/>
      </mc:Fallback>
    </mc:AlternateContent>
    <mc:AlternateContent xmlns:mc="http://schemas.openxmlformats.org/markup-compatibility/2006">
      <mc:Choice Requires="x14">
        <control shapeId="99330" r:id="rId10" name="cmdGetUpdate">
          <controlPr defaultSize="0" autoLine="0" r:id="rId11">
            <anchor moveWithCells="1">
              <from>
                <xdr:col>6</xdr:col>
                <xdr:colOff>476250</xdr:colOff>
                <xdr:row>18</xdr:row>
                <xdr:rowOff>0</xdr:rowOff>
              </from>
              <to>
                <xdr:col>10</xdr:col>
                <xdr:colOff>552450</xdr:colOff>
                <xdr:row>20</xdr:row>
                <xdr:rowOff>28575</xdr:rowOff>
              </to>
            </anchor>
          </controlPr>
        </control>
      </mc:Choice>
      <mc:Fallback>
        <control shapeId="99330" r:id="rId10" name="cmdGetUpdate"/>
      </mc:Fallback>
    </mc:AlternateContent>
    <mc:AlternateContent xmlns:mc="http://schemas.openxmlformats.org/markup-compatibility/2006">
      <mc:Choice Requires="x14">
        <control shapeId="99329" r:id="rId12" name="cmdDownloadDataFromFile">
          <controlPr defaultSize="0" autoLine="0" r:id="rId13">
            <anchor moveWithCells="1">
              <from>
                <xdr:col>2</xdr:col>
                <xdr:colOff>190500</xdr:colOff>
                <xdr:row>18</xdr:row>
                <xdr:rowOff>0</xdr:rowOff>
              </from>
              <to>
                <xdr:col>6</xdr:col>
                <xdr:colOff>257175</xdr:colOff>
                <xdr:row>20</xdr:row>
                <xdr:rowOff>28575</xdr:rowOff>
              </to>
            </anchor>
          </controlPr>
        </control>
      </mc:Choice>
      <mc:Fallback>
        <control shapeId="99329" r:id="rId12" name="cmdDownloadDataFromFile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D22"/>
  <sheetViews>
    <sheetView showGridLines="0" workbookViewId="0"/>
  </sheetViews>
  <sheetFormatPr defaultRowHeight="11.25"/>
  <cols>
    <col min="1" max="1" width="30.7109375" style="383" customWidth="1"/>
    <col min="2" max="2" width="80.7109375" style="383" customWidth="1"/>
    <col min="3" max="3" width="30.7109375" style="383" customWidth="1"/>
    <col min="4" max="16384" width="9.140625" style="193"/>
  </cols>
  <sheetData>
    <row r="1" spans="1:4" ht="24" customHeight="1" thickBot="1">
      <c r="A1" s="195" t="s">
        <v>543</v>
      </c>
      <c r="B1" s="195" t="s">
        <v>542</v>
      </c>
      <c r="C1" s="194" t="s">
        <v>541</v>
      </c>
      <c r="D1" s="382"/>
    </row>
    <row r="2" spans="1:4">
      <c r="A2" s="383" t="s">
        <v>765</v>
      </c>
      <c r="B2" s="383" t="s">
        <v>766</v>
      </c>
      <c r="C2" s="383" t="s">
        <v>767</v>
      </c>
    </row>
    <row r="3" spans="1:4">
      <c r="A3" s="383" t="s">
        <v>768</v>
      </c>
      <c r="B3" s="383" t="s">
        <v>769</v>
      </c>
      <c r="C3" s="383" t="s">
        <v>767</v>
      </c>
    </row>
    <row r="4" spans="1:4" ht="157.5">
      <c r="A4" s="383" t="s">
        <v>768</v>
      </c>
      <c r="B4" s="383" t="s">
        <v>770</v>
      </c>
      <c r="C4" s="383" t="s">
        <v>767</v>
      </c>
    </row>
    <row r="5" spans="1:4">
      <c r="A5" s="383" t="s">
        <v>768</v>
      </c>
      <c r="B5" s="383" t="s">
        <v>771</v>
      </c>
      <c r="C5" s="383" t="s">
        <v>767</v>
      </c>
    </row>
    <row r="6" spans="1:4">
      <c r="A6" s="383" t="s">
        <v>772</v>
      </c>
      <c r="B6" s="383" t="s">
        <v>773</v>
      </c>
      <c r="C6" s="383" t="s">
        <v>774</v>
      </c>
    </row>
    <row r="7" spans="1:4">
      <c r="A7" s="383" t="s">
        <v>775</v>
      </c>
      <c r="B7" s="383" t="s">
        <v>776</v>
      </c>
      <c r="C7" s="383" t="s">
        <v>767</v>
      </c>
    </row>
    <row r="8" spans="1:4" ht="22.5">
      <c r="A8" s="383" t="s">
        <v>777</v>
      </c>
      <c r="B8" s="383" t="s">
        <v>778</v>
      </c>
      <c r="C8" s="383" t="s">
        <v>767</v>
      </c>
    </row>
    <row r="9" spans="1:4" ht="22.5">
      <c r="A9" s="383" t="s">
        <v>779</v>
      </c>
      <c r="B9" s="383" t="s">
        <v>780</v>
      </c>
      <c r="C9" s="383" t="s">
        <v>767</v>
      </c>
    </row>
    <row r="10" spans="1:4">
      <c r="A10" s="383" t="s">
        <v>779</v>
      </c>
      <c r="B10" s="383" t="s">
        <v>781</v>
      </c>
      <c r="C10" s="383" t="s">
        <v>767</v>
      </c>
    </row>
    <row r="11" spans="1:4" ht="45">
      <c r="A11" s="383" t="s">
        <v>782</v>
      </c>
      <c r="B11" s="383" t="s">
        <v>783</v>
      </c>
      <c r="C11" s="383" t="s">
        <v>767</v>
      </c>
    </row>
    <row r="12" spans="1:4" ht="45">
      <c r="A12" s="383" t="s">
        <v>782</v>
      </c>
      <c r="B12" s="383" t="s">
        <v>783</v>
      </c>
      <c r="C12" s="383" t="s">
        <v>767</v>
      </c>
    </row>
    <row r="13" spans="1:4">
      <c r="A13" s="383" t="s">
        <v>789</v>
      </c>
      <c r="B13" s="383" t="s">
        <v>766</v>
      </c>
      <c r="C13" s="383" t="s">
        <v>767</v>
      </c>
    </row>
    <row r="14" spans="1:4">
      <c r="A14" s="383" t="s">
        <v>790</v>
      </c>
      <c r="B14" s="383" t="s">
        <v>791</v>
      </c>
      <c r="C14" s="383" t="s">
        <v>767</v>
      </c>
    </row>
    <row r="15" spans="1:4">
      <c r="A15" s="383" t="s">
        <v>792</v>
      </c>
      <c r="B15" s="383" t="s">
        <v>766</v>
      </c>
      <c r="C15" s="383" t="s">
        <v>767</v>
      </c>
    </row>
    <row r="16" spans="1:4">
      <c r="A16" s="383" t="s">
        <v>793</v>
      </c>
      <c r="B16" s="383" t="s">
        <v>791</v>
      </c>
      <c r="C16" s="383" t="s">
        <v>767</v>
      </c>
    </row>
    <row r="17" spans="1:3" ht="22.5">
      <c r="A17" s="383" t="s">
        <v>2363</v>
      </c>
      <c r="B17" s="383" t="s">
        <v>2364</v>
      </c>
      <c r="C17" s="383" t="s">
        <v>774</v>
      </c>
    </row>
    <row r="18" spans="1:3" ht="22.5">
      <c r="A18" s="383" t="s">
        <v>2366</v>
      </c>
      <c r="B18" s="383" t="s">
        <v>2364</v>
      </c>
      <c r="C18" s="383" t="s">
        <v>774</v>
      </c>
    </row>
    <row r="19" spans="1:3">
      <c r="A19" s="383" t="s">
        <v>2367</v>
      </c>
      <c r="B19" s="383" t="s">
        <v>766</v>
      </c>
      <c r="C19" s="383" t="s">
        <v>767</v>
      </c>
    </row>
    <row r="20" spans="1:3">
      <c r="A20" s="383" t="s">
        <v>2368</v>
      </c>
      <c r="B20" s="383" t="s">
        <v>791</v>
      </c>
      <c r="C20" s="383" t="s">
        <v>767</v>
      </c>
    </row>
    <row r="21" spans="1:3">
      <c r="A21" s="383" t="s">
        <v>2369</v>
      </c>
      <c r="B21" s="383" t="s">
        <v>766</v>
      </c>
      <c r="C21" s="383" t="s">
        <v>767</v>
      </c>
    </row>
    <row r="22" spans="1:3">
      <c r="A22" s="383" t="s">
        <v>2370</v>
      </c>
      <c r="B22" s="383" t="s">
        <v>2371</v>
      </c>
      <c r="C22" s="383" t="s">
        <v>767</v>
      </c>
    </row>
  </sheetData>
  <sheetProtection password="FA9C" sheet="1" objects="1" scenarios="1" formatColumns="0" formatRows="0" autoFilter="0"/>
  <phoneticPr fontId="16" type="noConversion"/>
  <printOptions horizontalCentered="1"/>
  <pageMargins left="0.24000000000000002" right="0.24000000000000002" top="0.24000000000000002" bottom="0.24000000000000002" header="0.24000000000000002" footer="0.24000000000000002"/>
  <pageSetup paperSize="9" scale="67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0353" r:id="rId4" name="cmdClearLog">
          <controlPr defaultSize="0" autoLine="0" r:id="rId5">
            <anchor moveWithCells="1">
              <from>
                <xdr:col>3</xdr:col>
                <xdr:colOff>142875</xdr:colOff>
                <xdr:row>0</xdr:row>
                <xdr:rowOff>28575</xdr:rowOff>
              </from>
              <to>
                <xdr:col>5</xdr:col>
                <xdr:colOff>523875</xdr:colOff>
                <xdr:row>1</xdr:row>
                <xdr:rowOff>0</xdr:rowOff>
              </to>
            </anchor>
          </controlPr>
        </control>
      </mc:Choice>
      <mc:Fallback>
        <control shapeId="100353" r:id="rId4" name="cmdClearLog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 enableFormatConditionsCalculation="0">
    <pageSetUpPr fitToPage="1"/>
  </sheetPr>
  <dimension ref="D2:I4"/>
  <sheetViews>
    <sheetView showGridLines="0" workbookViewId="0"/>
  </sheetViews>
  <sheetFormatPr defaultRowHeight="12.75"/>
  <cols>
    <col min="1" max="16384" width="9.140625" style="105"/>
  </cols>
  <sheetData>
    <row r="2" spans="4:9">
      <c r="F2" s="106">
        <v>27</v>
      </c>
    </row>
    <row r="3" spans="4:9" ht="16.5" customHeight="1" thickBot="1">
      <c r="D3" s="533" t="s">
        <v>240</v>
      </c>
      <c r="E3" s="533"/>
      <c r="F3" s="530" t="s">
        <v>363</v>
      </c>
      <c r="G3" s="531"/>
      <c r="H3" s="531"/>
      <c r="I3" s="532"/>
    </row>
    <row r="4" spans="4:9" ht="18.95" customHeight="1"/>
  </sheetData>
  <sheetProtection password="FA9C" sheet="1" objects="1" scenarios="1" formatColumns="0" formatRows="0"/>
  <mergeCells count="2">
    <mergeCell ref="F3:I3"/>
    <mergeCell ref="D3:E3"/>
  </mergeCells>
  <phoneticPr fontId="2" type="noConversion"/>
  <printOptions horizontalCentered="1"/>
  <pageMargins left="0.24000000000000002" right="0.24000000000000002" top="0.24000000000000002" bottom="0.24000000000000002" header="0.24000000000000002" footer="0.24000000000000002"/>
  <pageSetup paperSize="9" scale="88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8237" r:id="rId4" name="cmdStartTemplate">
          <controlPr defaultSize="0" disabled="1" autoLine="0" r:id="rId5">
            <anchor moveWithCells="1">
              <from>
                <xdr:col>4</xdr:col>
                <xdr:colOff>38100</xdr:colOff>
                <xdr:row>3</xdr:row>
                <xdr:rowOff>114300</xdr:rowOff>
              </from>
              <to>
                <xdr:col>7</xdr:col>
                <xdr:colOff>495300</xdr:colOff>
                <xdr:row>5</xdr:row>
                <xdr:rowOff>57150</xdr:rowOff>
              </to>
            </anchor>
          </controlPr>
        </control>
      </mc:Choice>
      <mc:Fallback>
        <control shapeId="48237" r:id="rId4" name="cmdStartTemplate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Main01" enableFormatConditionsCalculation="0">
    <tabColor indexed="31"/>
    <pageSetUpPr fitToPage="1"/>
  </sheetPr>
  <dimension ref="A1:Y70"/>
  <sheetViews>
    <sheetView showGridLines="0" topLeftCell="C19" workbookViewId="0">
      <selection activeCell="E18" sqref="E18:G18"/>
    </sheetView>
  </sheetViews>
  <sheetFormatPr defaultRowHeight="11.25"/>
  <cols>
    <col min="1" max="1" width="17.5703125" style="364" hidden="1" customWidth="1"/>
    <col min="2" max="2" width="17.5703125" style="365" hidden="1" customWidth="1"/>
    <col min="3" max="3" width="2.7109375" style="375" customWidth="1"/>
    <col min="4" max="4" width="12.140625" style="74" customWidth="1"/>
    <col min="5" max="5" width="30.85546875" style="74" customWidth="1"/>
    <col min="6" max="6" width="30.85546875" style="79" customWidth="1"/>
    <col min="7" max="7" width="45.7109375" style="74" customWidth="1"/>
    <col min="8" max="8" width="12.140625" style="74" customWidth="1"/>
    <col min="9" max="9" width="2.7109375" style="74" customWidth="1"/>
    <col min="10" max="16384" width="9.140625" style="74"/>
  </cols>
  <sheetData>
    <row r="1" spans="1:9" s="375" customFormat="1" ht="11.25" customHeight="1">
      <c r="A1" s="364" t="str">
        <f>region_name</f>
        <v>Красноярский край</v>
      </c>
      <c r="B1"/>
      <c r="C1" s="375" t="str">
        <f>org&amp;"_INN:"&amp;inn&amp;"_KPP:"&amp;kpp</f>
        <v>ООО "Тепловик 2"_INN:2413006167_KPP:241301001</v>
      </c>
      <c r="F1" s="56"/>
    </row>
    <row r="2" spans="1:9" s="375" customFormat="1" ht="11.25" customHeight="1">
      <c r="A2" s="364" t="str">
        <f>IF(org="","Не определено",org)</f>
        <v>ООО "Тепловик 2"</v>
      </c>
      <c r="B2" s="365" t="str">
        <f>IF(inn="","Не определено",inn)</f>
        <v>2413006167</v>
      </c>
      <c r="G2" s="534" t="str">
        <f>codeTemplate</f>
        <v>Код шаблона: JKH.OPEN.INFO.TARIFF.WARM</v>
      </c>
      <c r="H2" s="534"/>
    </row>
    <row r="3" spans="1:9" ht="18" customHeight="1">
      <c r="D3" s="70"/>
      <c r="E3" s="71"/>
      <c r="G3" s="535" t="e">
        <f ca="1">version</f>
        <v>#NAME?</v>
      </c>
      <c r="H3" s="535"/>
    </row>
    <row r="4" spans="1:9" ht="30" customHeight="1" thickBot="1">
      <c r="A4" s="364" t="str">
        <f>IF(fil="","Не определено",fil)</f>
        <v>Не определено</v>
      </c>
      <c r="B4" s="365" t="str">
        <f>IF(kpp="","Не определено",kpp)</f>
        <v>241301001</v>
      </c>
      <c r="C4" s="384"/>
      <c r="D4" s="540" t="s">
        <v>644</v>
      </c>
      <c r="E4" s="541"/>
      <c r="F4" s="541"/>
      <c r="G4" s="541"/>
      <c r="H4" s="541"/>
      <c r="I4" s="393"/>
    </row>
    <row r="5" spans="1:9">
      <c r="D5" s="72"/>
      <c r="E5" s="72"/>
      <c r="F5" s="75"/>
      <c r="G5" s="72"/>
      <c r="H5" s="73"/>
    </row>
    <row r="6" spans="1:9" ht="16.5" customHeight="1">
      <c r="C6" s="385"/>
      <c r="D6" s="386"/>
      <c r="E6" s="482" t="s">
        <v>785</v>
      </c>
      <c r="F6" s="86"/>
      <c r="G6" s="86"/>
      <c r="H6" s="394"/>
      <c r="I6" s="395"/>
    </row>
    <row r="7" spans="1:9" ht="24.95" customHeight="1" thickBot="1">
      <c r="A7" s="57"/>
      <c r="C7" s="385"/>
      <c r="D7" s="387"/>
      <c r="E7" s="538" t="s">
        <v>240</v>
      </c>
      <c r="F7" s="539"/>
      <c r="G7" s="200" t="s">
        <v>363</v>
      </c>
      <c r="H7" s="396"/>
      <c r="I7" s="395"/>
    </row>
    <row r="8" spans="1:9">
      <c r="A8" s="57"/>
      <c r="C8" s="385"/>
      <c r="D8" s="387"/>
      <c r="E8" s="71"/>
      <c r="G8" s="71"/>
      <c r="H8" s="396"/>
      <c r="I8" s="395"/>
    </row>
    <row r="9" spans="1:9" ht="24.95" customHeight="1" thickBot="1">
      <c r="A9" s="364" t="s">
        <v>242</v>
      </c>
      <c r="C9" s="385"/>
      <c r="D9" s="388"/>
      <c r="E9" s="544" t="s">
        <v>10</v>
      </c>
      <c r="F9" s="545"/>
      <c r="G9" s="207" t="s">
        <v>525</v>
      </c>
      <c r="H9" s="397"/>
      <c r="I9" s="395"/>
    </row>
    <row r="10" spans="1:9" s="76" customFormat="1">
      <c r="A10" s="57"/>
      <c r="B10" s="365"/>
      <c r="C10" s="385"/>
      <c r="D10" s="388"/>
      <c r="E10" s="361"/>
      <c r="G10" s="77"/>
      <c r="H10" s="398"/>
      <c r="I10" s="399"/>
    </row>
    <row r="11" spans="1:9" s="360" customFormat="1" ht="26.25" customHeight="1">
      <c r="A11" s="364"/>
      <c r="B11" s="365"/>
      <c r="C11" s="385"/>
      <c r="D11" s="388"/>
      <c r="E11" s="547" t="s">
        <v>11</v>
      </c>
      <c r="F11" s="548"/>
      <c r="G11" s="549"/>
      <c r="H11" s="402"/>
      <c r="I11" s="483"/>
    </row>
    <row r="12" spans="1:9" s="360" customFormat="1" ht="26.25" customHeight="1">
      <c r="A12" s="364"/>
      <c r="B12" s="365"/>
      <c r="C12" s="385"/>
      <c r="D12" s="388"/>
      <c r="E12" s="550" t="s">
        <v>786</v>
      </c>
      <c r="F12" s="551"/>
      <c r="G12" s="484" t="s">
        <v>2303</v>
      </c>
      <c r="H12" s="402"/>
      <c r="I12" s="483"/>
    </row>
    <row r="13" spans="1:9" s="360" customFormat="1" ht="26.25" customHeight="1" thickBot="1">
      <c r="A13" s="364"/>
      <c r="B13" s="365"/>
      <c r="C13" s="385"/>
      <c r="D13" s="388"/>
      <c r="E13" s="544" t="s">
        <v>787</v>
      </c>
      <c r="F13" s="545"/>
      <c r="G13" s="485" t="s">
        <v>2317</v>
      </c>
      <c r="H13" s="402"/>
      <c r="I13" s="483"/>
    </row>
    <row r="14" spans="1:9" ht="12" customHeight="1">
      <c r="C14" s="385"/>
      <c r="D14" s="388"/>
      <c r="E14" s="362"/>
      <c r="G14" s="75"/>
      <c r="H14" s="397"/>
      <c r="I14" s="395"/>
    </row>
    <row r="15" spans="1:9" ht="24.95" customHeight="1" thickBot="1">
      <c r="A15" s="364" t="s">
        <v>242</v>
      </c>
      <c r="B15" s="365" t="s">
        <v>255</v>
      </c>
      <c r="C15" s="385"/>
      <c r="D15" s="388"/>
      <c r="E15" s="544" t="s">
        <v>467</v>
      </c>
      <c r="F15" s="545"/>
      <c r="G15" s="207" t="s">
        <v>254</v>
      </c>
      <c r="H15" s="397"/>
      <c r="I15" s="395"/>
    </row>
    <row r="16" spans="1:9">
      <c r="C16" s="385"/>
      <c r="D16" s="388"/>
      <c r="E16" s="362"/>
      <c r="F16" s="362"/>
      <c r="H16" s="397"/>
      <c r="I16" s="395"/>
    </row>
    <row r="17" spans="1:9" ht="37.5" customHeight="1">
      <c r="C17" s="385"/>
      <c r="D17" s="388"/>
      <c r="E17" s="362"/>
      <c r="F17" s="362"/>
      <c r="H17" s="397"/>
      <c r="I17" s="395"/>
    </row>
    <row r="18" spans="1:9" ht="33.75" customHeight="1">
      <c r="A18" s="364">
        <v>66</v>
      </c>
      <c r="C18" s="385"/>
      <c r="D18" s="388"/>
      <c r="E18" s="546" t="s">
        <v>2015</v>
      </c>
      <c r="F18" s="546"/>
      <c r="G18" s="546"/>
      <c r="H18" s="400"/>
      <c r="I18" s="395"/>
    </row>
    <row r="19" spans="1:9" ht="24.95" customHeight="1" thickBot="1">
      <c r="C19" s="385"/>
      <c r="D19" s="388"/>
      <c r="E19" s="538" t="s">
        <v>2304</v>
      </c>
      <c r="F19" s="539"/>
      <c r="G19" s="208" t="s">
        <v>1310</v>
      </c>
      <c r="H19" s="396"/>
      <c r="I19" s="401"/>
    </row>
    <row r="20" spans="1:9" ht="2.25" customHeight="1">
      <c r="C20" s="385"/>
      <c r="D20" s="388"/>
      <c r="E20" s="362"/>
      <c r="G20" s="362"/>
      <c r="H20" s="396"/>
      <c r="I20" s="401"/>
    </row>
    <row r="21" spans="1:9" ht="24.95" hidden="1" customHeight="1" thickBot="1">
      <c r="C21" s="385"/>
      <c r="D21" s="388"/>
      <c r="E21" s="542" t="s">
        <v>243</v>
      </c>
      <c r="F21" s="543"/>
      <c r="G21" s="478"/>
      <c r="H21" s="400"/>
      <c r="I21" s="395"/>
    </row>
    <row r="22" spans="1:9" ht="2.25" customHeight="1">
      <c r="C22" s="385"/>
      <c r="D22" s="388"/>
      <c r="E22" s="362"/>
      <c r="G22" s="362"/>
      <c r="H22" s="396"/>
      <c r="I22" s="401"/>
    </row>
    <row r="23" spans="1:9" ht="24.95" customHeight="1">
      <c r="C23" s="385"/>
      <c r="D23" s="388"/>
      <c r="E23" s="536" t="s">
        <v>2305</v>
      </c>
      <c r="F23" s="537"/>
      <c r="G23" s="473" t="s">
        <v>1311</v>
      </c>
      <c r="H23" s="400"/>
      <c r="I23" s="395"/>
    </row>
    <row r="24" spans="1:9" ht="24.95" customHeight="1" thickBot="1">
      <c r="C24" s="385"/>
      <c r="D24" s="388"/>
      <c r="E24" s="538" t="s">
        <v>2306</v>
      </c>
      <c r="F24" s="539"/>
      <c r="G24" s="474" t="s">
        <v>1305</v>
      </c>
      <c r="H24" s="400"/>
      <c r="I24" s="395"/>
    </row>
    <row r="25" spans="1:9" ht="2.25" customHeight="1">
      <c r="C25" s="385"/>
      <c r="D25" s="388"/>
      <c r="E25" s="362"/>
      <c r="G25" s="362"/>
      <c r="H25" s="396"/>
      <c r="I25" s="401"/>
    </row>
    <row r="26" spans="1:9" ht="24.95" customHeight="1" thickBot="1">
      <c r="C26" s="385"/>
      <c r="D26" s="388"/>
      <c r="E26" s="544" t="s">
        <v>547</v>
      </c>
      <c r="F26" s="545"/>
      <c r="G26" s="345" t="s">
        <v>649</v>
      </c>
      <c r="H26" s="400"/>
      <c r="I26" s="395"/>
    </row>
    <row r="27" spans="1:9" ht="2.25" customHeight="1">
      <c r="C27" s="385"/>
      <c r="D27" s="388"/>
      <c r="E27" s="362"/>
      <c r="G27" s="362"/>
      <c r="H27" s="396"/>
      <c r="I27" s="401"/>
    </row>
    <row r="28" spans="1:9" ht="24.95" customHeight="1">
      <c r="C28" s="385"/>
      <c r="D28" s="388"/>
      <c r="E28" s="550" t="s">
        <v>645</v>
      </c>
      <c r="F28" s="551"/>
      <c r="G28" s="487" t="s">
        <v>253</v>
      </c>
      <c r="H28" s="400"/>
      <c r="I28" s="395"/>
    </row>
    <row r="29" spans="1:9" ht="24.95" customHeight="1">
      <c r="C29" s="385"/>
      <c r="D29" s="388"/>
      <c r="E29" s="550" t="s">
        <v>646</v>
      </c>
      <c r="F29" s="551"/>
      <c r="G29" s="487" t="s">
        <v>253</v>
      </c>
      <c r="H29" s="400"/>
      <c r="I29" s="395"/>
    </row>
    <row r="30" spans="1:9" ht="24.95" customHeight="1" thickBot="1">
      <c r="C30" s="385"/>
      <c r="D30" s="388"/>
      <c r="E30" s="544" t="s">
        <v>647</v>
      </c>
      <c r="F30" s="545"/>
      <c r="G30" s="345" t="s">
        <v>253</v>
      </c>
      <c r="H30" s="400"/>
      <c r="I30" s="395"/>
    </row>
    <row r="31" spans="1:9" ht="15.75" customHeight="1">
      <c r="C31" s="385"/>
      <c r="D31" s="388"/>
      <c r="E31" s="362"/>
      <c r="F31" s="74"/>
      <c r="G31" s="362"/>
      <c r="H31" s="396"/>
      <c r="I31" s="401"/>
    </row>
    <row r="32" spans="1:9" s="360" customFormat="1" ht="34.5" thickBot="1">
      <c r="A32" s="364"/>
      <c r="B32" s="365"/>
      <c r="C32" s="385"/>
      <c r="D32" s="388"/>
      <c r="E32" s="544" t="s">
        <v>788</v>
      </c>
      <c r="F32" s="545"/>
      <c r="G32" s="486" t="s">
        <v>2307</v>
      </c>
      <c r="H32" s="404"/>
      <c r="I32" s="483"/>
    </row>
    <row r="33" spans="1:17" s="360" customFormat="1" ht="2.25" customHeight="1">
      <c r="A33" s="364"/>
      <c r="B33" s="365"/>
      <c r="C33" s="385"/>
      <c r="D33" s="388"/>
      <c r="E33" s="362"/>
      <c r="G33" s="362"/>
      <c r="H33" s="402"/>
      <c r="I33" s="403"/>
      <c r="J33" s="363"/>
    </row>
    <row r="34" spans="1:17" s="360" customFormat="1" ht="24.95" customHeight="1" thickBot="1">
      <c r="A34" s="364"/>
      <c r="B34" s="365"/>
      <c r="C34" s="385"/>
      <c r="D34" s="388"/>
      <c r="E34" s="544" t="s">
        <v>548</v>
      </c>
      <c r="F34" s="545"/>
      <c r="G34" s="207" t="s">
        <v>254</v>
      </c>
      <c r="H34" s="404"/>
      <c r="I34" s="403"/>
    </row>
    <row r="35" spans="1:17" s="360" customFormat="1" ht="2.25" customHeight="1">
      <c r="A35" s="364"/>
      <c r="B35" s="365"/>
      <c r="C35" s="385"/>
      <c r="D35" s="388"/>
      <c r="E35" s="362"/>
      <c r="G35" s="362"/>
      <c r="H35" s="402"/>
      <c r="I35" s="403"/>
      <c r="J35" s="363"/>
    </row>
    <row r="36" spans="1:17" s="360" customFormat="1" ht="24.95" customHeight="1" thickBot="1">
      <c r="A36" s="364"/>
      <c r="B36" s="365"/>
      <c r="C36" s="385"/>
      <c r="D36" s="388"/>
      <c r="E36" s="544" t="s">
        <v>654</v>
      </c>
      <c r="F36" s="545"/>
      <c r="G36" s="345" t="s">
        <v>653</v>
      </c>
      <c r="H36" s="404"/>
      <c r="I36" s="403"/>
    </row>
    <row r="37" spans="1:17" s="360" customFormat="1">
      <c r="A37" s="364"/>
      <c r="B37" s="365"/>
      <c r="C37" s="385"/>
      <c r="D37" s="388"/>
      <c r="E37" s="362"/>
      <c r="G37" s="362"/>
      <c r="H37" s="404"/>
      <c r="I37" s="403"/>
    </row>
    <row r="38" spans="1:17" s="360" customFormat="1" ht="22.5" customHeight="1">
      <c r="A38" s="364"/>
      <c r="B38" s="365"/>
      <c r="C38" s="385"/>
      <c r="D38" s="388"/>
      <c r="E38" s="555" t="s">
        <v>656</v>
      </c>
      <c r="F38" s="555"/>
      <c r="G38" s="556"/>
      <c r="H38" s="404"/>
      <c r="I38" s="403"/>
    </row>
    <row r="39" spans="1:17" s="360" customFormat="1" ht="24.95" customHeight="1">
      <c r="A39" s="364"/>
      <c r="B39" s="365"/>
      <c r="C39" s="385"/>
      <c r="D39" s="388"/>
      <c r="E39" s="559" t="s">
        <v>549</v>
      </c>
      <c r="F39" s="560"/>
      <c r="G39" s="206" t="s">
        <v>422</v>
      </c>
      <c r="H39" s="404"/>
      <c r="I39" s="403"/>
    </row>
    <row r="40" spans="1:17" s="360" customFormat="1" ht="24.95" customHeight="1" thickBot="1">
      <c r="A40" s="364"/>
      <c r="B40" s="365"/>
      <c r="C40" s="385"/>
      <c r="D40" s="388"/>
      <c r="E40" s="557" t="s">
        <v>550</v>
      </c>
      <c r="F40" s="558"/>
      <c r="G40" s="472" t="s">
        <v>1299</v>
      </c>
      <c r="H40" s="404"/>
      <c r="I40" s="403"/>
    </row>
    <row r="41" spans="1:17" s="360" customFormat="1" ht="18" customHeight="1">
      <c r="A41" s="364"/>
      <c r="B41" s="365"/>
      <c r="C41" s="385"/>
      <c r="D41" s="388"/>
      <c r="E41" s="362"/>
      <c r="F41" s="362"/>
      <c r="G41" s="362"/>
      <c r="H41" s="404"/>
      <c r="I41" s="403"/>
    </row>
    <row r="42" spans="1:17" s="360" customFormat="1" ht="30.75" customHeight="1">
      <c r="A42" s="364"/>
      <c r="B42" s="365"/>
      <c r="C42" s="385"/>
      <c r="D42" s="388"/>
      <c r="E42" s="362"/>
      <c r="F42" s="362"/>
      <c r="G42" s="362"/>
      <c r="H42" s="404"/>
      <c r="I42" s="403"/>
    </row>
    <row r="43" spans="1:17" s="360" customFormat="1" ht="30.75" customHeight="1">
      <c r="A43" s="364"/>
      <c r="B43" s="365"/>
      <c r="C43" s="385"/>
      <c r="D43" s="388"/>
      <c r="E43" s="563" t="s">
        <v>2302</v>
      </c>
      <c r="F43" s="563"/>
      <c r="G43" s="563"/>
      <c r="H43" s="404"/>
      <c r="I43" s="403"/>
    </row>
    <row r="44" spans="1:17" s="360" customFormat="1" ht="45">
      <c r="A44" s="364"/>
      <c r="B44" s="365"/>
      <c r="C44" s="389"/>
      <c r="D44" s="388"/>
      <c r="E44" s="197" t="s">
        <v>762</v>
      </c>
      <c r="F44" s="561" t="s">
        <v>761</v>
      </c>
      <c r="G44" s="562"/>
      <c r="H44" s="402"/>
      <c r="I44" s="403"/>
      <c r="O44" s="368"/>
      <c r="P44" s="368"/>
      <c r="Q44" s="369"/>
    </row>
    <row r="45" spans="1:17" s="360" customFormat="1" ht="18.75" customHeight="1">
      <c r="A45" s="364"/>
      <c r="B45" s="365"/>
      <c r="C45" s="389"/>
      <c r="D45" s="388"/>
      <c r="E45" s="209" t="s">
        <v>551</v>
      </c>
      <c r="F45" s="210" t="s">
        <v>552</v>
      </c>
      <c r="G45" s="198" t="s">
        <v>553</v>
      </c>
      <c r="H45" s="402"/>
      <c r="I45" s="403"/>
      <c r="O45" s="368"/>
      <c r="P45" s="368"/>
      <c r="Q45" s="369"/>
    </row>
    <row r="46" spans="1:17" s="360" customFormat="1" ht="22.5">
      <c r="A46" s="364"/>
      <c r="B46" s="365"/>
      <c r="C46" s="552"/>
      <c r="D46" s="388"/>
      <c r="E46" s="553" t="s">
        <v>1299</v>
      </c>
      <c r="F46" s="212" t="s">
        <v>1299</v>
      </c>
      <c r="G46" s="211" t="s">
        <v>1300</v>
      </c>
      <c r="H46" s="402"/>
      <c r="I46" s="403"/>
      <c r="O46" s="368"/>
      <c r="P46" s="368"/>
      <c r="Q46" s="369"/>
    </row>
    <row r="47" spans="1:17" s="360" customFormat="1" ht="20.100000000000001" customHeight="1">
      <c r="A47" s="364"/>
      <c r="B47" s="365"/>
      <c r="C47" s="552"/>
      <c r="D47" s="388"/>
      <c r="E47" s="554"/>
      <c r="F47" s="409" t="s">
        <v>554</v>
      </c>
      <c r="G47" s="410"/>
      <c r="H47" s="405"/>
      <c r="I47" s="403"/>
    </row>
    <row r="48" spans="1:17" s="360" customFormat="1" ht="15" customHeight="1" thickBot="1">
      <c r="A48" s="364"/>
      <c r="B48" s="365"/>
      <c r="C48" s="552"/>
      <c r="D48" s="388"/>
      <c r="E48" s="199" t="s">
        <v>555</v>
      </c>
      <c r="F48" s="411"/>
      <c r="G48" s="412"/>
      <c r="H48" s="404"/>
      <c r="I48" s="403"/>
    </row>
    <row r="49" spans="1:25" ht="15.75" customHeight="1">
      <c r="C49" s="385"/>
      <c r="D49" s="388"/>
      <c r="E49" s="407"/>
      <c r="F49" s="407"/>
      <c r="G49" s="408"/>
      <c r="H49" s="396"/>
      <c r="I49" s="401"/>
    </row>
    <row r="50" spans="1:25" ht="24.75" customHeight="1">
      <c r="C50" s="385"/>
      <c r="D50" s="390"/>
      <c r="E50" s="555" t="s">
        <v>124</v>
      </c>
      <c r="F50" s="555"/>
      <c r="G50" s="556"/>
      <c r="H50" s="396"/>
      <c r="I50" s="395"/>
    </row>
    <row r="51" spans="1:25" ht="25.5">
      <c r="C51" s="385"/>
      <c r="D51" s="390"/>
      <c r="E51" s="559" t="s">
        <v>125</v>
      </c>
      <c r="F51" s="560"/>
      <c r="G51" s="109" t="s">
        <v>2308</v>
      </c>
      <c r="H51" s="396"/>
      <c r="I51" s="395"/>
    </row>
    <row r="52" spans="1:25" ht="26.25" thickBot="1">
      <c r="C52" s="385"/>
      <c r="D52" s="390"/>
      <c r="E52" s="557" t="s">
        <v>126</v>
      </c>
      <c r="F52" s="558"/>
      <c r="G52" s="110" t="s">
        <v>2309</v>
      </c>
      <c r="H52" s="396"/>
      <c r="I52" s="395"/>
    </row>
    <row r="53" spans="1:25" ht="6.75" customHeight="1">
      <c r="C53" s="385"/>
      <c r="D53" s="390"/>
      <c r="E53" s="107"/>
      <c r="F53" s="108"/>
      <c r="H53" s="396"/>
      <c r="I53" s="395"/>
    </row>
    <row r="54" spans="1:25" ht="24.75" customHeight="1">
      <c r="C54" s="385"/>
      <c r="D54" s="390"/>
      <c r="E54" s="555" t="s">
        <v>334</v>
      </c>
      <c r="F54" s="555"/>
      <c r="G54" s="556"/>
      <c r="H54" s="396"/>
      <c r="I54" s="395"/>
    </row>
    <row r="55" spans="1:25" ht="24.95" customHeight="1">
      <c r="C55" s="385"/>
      <c r="D55" s="390"/>
      <c r="E55" s="559" t="s">
        <v>127</v>
      </c>
      <c r="F55" s="560"/>
      <c r="G55" s="109" t="s">
        <v>2310</v>
      </c>
      <c r="H55" s="396"/>
      <c r="I55" s="395"/>
    </row>
    <row r="56" spans="1:25" ht="24.95" customHeight="1" thickBot="1">
      <c r="C56" s="385"/>
      <c r="D56" s="390"/>
      <c r="E56" s="557" t="s">
        <v>128</v>
      </c>
      <c r="F56" s="558"/>
      <c r="G56" s="110" t="s">
        <v>2311</v>
      </c>
      <c r="H56" s="396"/>
      <c r="I56" s="395"/>
    </row>
    <row r="57" spans="1:25" ht="6.75" customHeight="1">
      <c r="C57" s="385"/>
      <c r="D57" s="390"/>
      <c r="E57" s="107"/>
      <c r="F57" s="108"/>
      <c r="H57" s="396"/>
      <c r="I57" s="395"/>
    </row>
    <row r="58" spans="1:25" ht="24.75" customHeight="1">
      <c r="C58" s="385"/>
      <c r="D58" s="390"/>
      <c r="E58" s="555" t="s">
        <v>256</v>
      </c>
      <c r="F58" s="555"/>
      <c r="G58" s="556"/>
      <c r="H58" s="396"/>
      <c r="I58" s="395"/>
    </row>
    <row r="59" spans="1:25" ht="24.95" customHeight="1">
      <c r="C59" s="385"/>
      <c r="D59" s="390"/>
      <c r="E59" s="559" t="s">
        <v>127</v>
      </c>
      <c r="F59" s="560"/>
      <c r="G59" s="109" t="s">
        <v>2312</v>
      </c>
      <c r="H59" s="396"/>
      <c r="I59" s="395"/>
    </row>
    <row r="60" spans="1:25" ht="24.95" customHeight="1" thickBot="1">
      <c r="C60" s="385"/>
      <c r="D60" s="390"/>
      <c r="E60" s="557" t="s">
        <v>128</v>
      </c>
      <c r="F60" s="558"/>
      <c r="G60" s="110" t="s">
        <v>2311</v>
      </c>
      <c r="H60" s="396"/>
      <c r="I60" s="395"/>
    </row>
    <row r="61" spans="1:25" ht="6.75" customHeight="1">
      <c r="A61" s="74"/>
      <c r="B61" s="74"/>
      <c r="C61" s="391"/>
      <c r="D61" s="390"/>
      <c r="E61" s="107"/>
      <c r="F61" s="108"/>
      <c r="H61" s="396"/>
      <c r="I61" s="395"/>
      <c r="Y61" s="78"/>
    </row>
    <row r="62" spans="1:25" ht="24.75" customHeight="1">
      <c r="A62" s="74"/>
      <c r="B62" s="74"/>
      <c r="C62" s="391"/>
      <c r="D62" s="390"/>
      <c r="E62" s="555" t="s">
        <v>231</v>
      </c>
      <c r="F62" s="555"/>
      <c r="G62" s="556"/>
      <c r="H62" s="396"/>
      <c r="I62" s="395"/>
      <c r="Y62" s="78"/>
    </row>
    <row r="63" spans="1:25" ht="24.95" customHeight="1">
      <c r="A63" s="74"/>
      <c r="B63" s="74"/>
      <c r="C63" s="391"/>
      <c r="D63" s="390"/>
      <c r="E63" s="564" t="s">
        <v>127</v>
      </c>
      <c r="F63" s="565"/>
      <c r="G63" s="109" t="s">
        <v>2313</v>
      </c>
      <c r="H63" s="396"/>
      <c r="I63" s="395"/>
      <c r="Y63" s="78"/>
    </row>
    <row r="64" spans="1:25" ht="24.95" customHeight="1">
      <c r="A64" s="74"/>
      <c r="B64" s="74"/>
      <c r="C64" s="391"/>
      <c r="D64" s="390"/>
      <c r="E64" s="559" t="s">
        <v>129</v>
      </c>
      <c r="F64" s="560"/>
      <c r="G64" s="109" t="s">
        <v>2314</v>
      </c>
      <c r="H64" s="396"/>
      <c r="I64" s="395"/>
      <c r="Y64" s="78"/>
    </row>
    <row r="65" spans="1:25" ht="24.95" customHeight="1">
      <c r="A65" s="74"/>
      <c r="B65" s="74"/>
      <c r="C65" s="391"/>
      <c r="D65" s="390"/>
      <c r="E65" s="559" t="s">
        <v>128</v>
      </c>
      <c r="F65" s="560"/>
      <c r="G65" s="109" t="s">
        <v>2315</v>
      </c>
      <c r="H65" s="396"/>
      <c r="I65" s="395"/>
      <c r="Y65" s="78"/>
    </row>
    <row r="66" spans="1:25" ht="24.95" customHeight="1" thickBot="1">
      <c r="A66" s="74"/>
      <c r="B66" s="74"/>
      <c r="C66" s="391"/>
      <c r="D66" s="390"/>
      <c r="E66" s="557" t="s">
        <v>130</v>
      </c>
      <c r="F66" s="558"/>
      <c r="G66" s="110" t="s">
        <v>2316</v>
      </c>
      <c r="H66" s="396"/>
      <c r="I66" s="395"/>
      <c r="Y66" s="78"/>
    </row>
    <row r="67" spans="1:25" ht="12" thickBot="1">
      <c r="C67" s="385"/>
      <c r="D67" s="392"/>
      <c r="E67" s="87"/>
      <c r="F67" s="88"/>
      <c r="G67" s="88"/>
      <c r="H67" s="406"/>
      <c r="I67" s="395"/>
    </row>
    <row r="69" spans="1:25">
      <c r="A69" s="74"/>
      <c r="B69" s="74"/>
      <c r="C69" s="74"/>
      <c r="F69" s="74"/>
      <c r="Y69" s="78"/>
    </row>
    <row r="70" spans="1:25">
      <c r="A70" s="74"/>
      <c r="B70" s="74"/>
      <c r="C70" s="74"/>
      <c r="F70" s="74"/>
      <c r="Y70" s="78"/>
    </row>
  </sheetData>
  <sheetProtection password="FA9C" sheet="1" objects="1" scenarios="1" formatColumns="0" formatRows="0"/>
  <mergeCells count="42">
    <mergeCell ref="E24:F24"/>
    <mergeCell ref="E26:F26"/>
    <mergeCell ref="E63:F63"/>
    <mergeCell ref="E39:F39"/>
    <mergeCell ref="E58:G58"/>
    <mergeCell ref="E38:G38"/>
    <mergeCell ref="E60:F60"/>
    <mergeCell ref="E28:F28"/>
    <mergeCell ref="E29:F29"/>
    <mergeCell ref="E30:F30"/>
    <mergeCell ref="E64:F64"/>
    <mergeCell ref="E65:F65"/>
    <mergeCell ref="E66:F66"/>
    <mergeCell ref="E32:F32"/>
    <mergeCell ref="E34:F34"/>
    <mergeCell ref="E55:F55"/>
    <mergeCell ref="E52:F52"/>
    <mergeCell ref="E59:F59"/>
    <mergeCell ref="E62:G62"/>
    <mergeCell ref="E36:F36"/>
    <mergeCell ref="F44:G44"/>
    <mergeCell ref="E43:G43"/>
    <mergeCell ref="E40:F40"/>
    <mergeCell ref="C46:C48"/>
    <mergeCell ref="E46:E47"/>
    <mergeCell ref="E50:G50"/>
    <mergeCell ref="E54:G54"/>
    <mergeCell ref="E56:F56"/>
    <mergeCell ref="E51:F51"/>
    <mergeCell ref="G2:H2"/>
    <mergeCell ref="G3:H3"/>
    <mergeCell ref="E23:F23"/>
    <mergeCell ref="E7:F7"/>
    <mergeCell ref="D4:H4"/>
    <mergeCell ref="E21:F21"/>
    <mergeCell ref="E15:F15"/>
    <mergeCell ref="E18:G18"/>
    <mergeCell ref="E19:F19"/>
    <mergeCell ref="E9:F9"/>
    <mergeCell ref="E11:G11"/>
    <mergeCell ref="E12:F12"/>
    <mergeCell ref="E13:F13"/>
  </mergeCells>
  <phoneticPr fontId="16" type="noConversion"/>
  <dataValidations count="14">
    <dataValidation allowBlank="1" showInputMessage="1" showErrorMessage="1" prompt="Укажите муниципальное образование, на территории которого  размещена система теплоснабжения, и (или) другие особенности системы теплоснабжения" sqref="G40"/>
    <dataValidation type="list" allowBlank="1" showInputMessage="1" showErrorMessage="1" error="Выберите значение из списка, указав очередной условный порядковый номер системы коммунальной инфраструктуры" prompt="Выберите значение из списка, указав очередной условный порядковый номер системы теплоснабжения" sqref="G39">
      <formula1>"1,2,3,4,5,6,7,8,9,10,11,12,13,14,15,16,17,18,19,20"</formula1>
    </dataValidation>
    <dataValidation type="list" allowBlank="1" showInputMessage="1" showErrorMessage="1" error="Выберите значение из списка" prompt="Выберите значение из списка" sqref="G15 G34">
      <formula1>logic</formula1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G24"/>
    <dataValidation type="textLength" allowBlank="1" showInputMessage="1" showErrorMessage="1" prompt="10-12 символов" sqref="G23">
      <formula1>10</formula1>
      <formula2>12</formula2>
    </dataValidation>
    <dataValidation type="list" allowBlank="1" showInputMessage="1" showErrorMessage="1" errorTitle="Ошибка" error="Выберите значение из списка" prompt="Выберите значение из списка" sqref="G30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G26">
      <formula1>kind_of_activity</formula1>
    </dataValidation>
    <dataValidation type="list" allowBlank="1" showInputMessage="1" showErrorMessage="1" errorTitle="Ошибка" error="Выберите значение из списка" prompt="Выберите значение из списка" sqref="G36">
      <formula1>kind_of_tariff_unit</formula1>
    </dataValidation>
    <dataValidation type="list" showInputMessage="1" showErrorMessage="1" errorTitle="Выбор муниципального образования" error="Выберите наименование муниципального района из списка" prompt="Выберите значение из списка" sqref="E46">
      <formula1>MR_LIST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G12:G13"/>
    <dataValidation type="list" allowBlank="1" showInputMessage="1" showErrorMessage="1" error="Выберите значение из списка" prompt="Выберите значение из списка" sqref="G9">
      <formula1>kind_of_publication</formula1>
    </dataValidation>
    <dataValidation type="list" allowBlank="1" showInputMessage="1" showErrorMessage="1" error="Выберите значение из списка" prompt="Выберите значение из списка" sqref="G32">
      <formula1>"общий,общий с учетом освобождения от уплаты НДС,специальный (упрощенная система налогообложения или система налогообложения для сельскохозяйственных товаропроизводителей)"</formula1>
    </dataValidation>
    <dataValidation type="list" allowBlank="1" showInputMessage="1" showErrorMessage="1" errorTitle="Ошибка" error="Выберите значение из списка" prompt="Выберите значение из списка" sqref="G28 G29">
      <formula1>logic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46">
      <formula1>MO_LIST_26</formula1>
    </dataValidation>
  </dataValidations>
  <hyperlinks>
    <hyperlink ref="E48" location="'Титульный'!A1" tooltip="Добавить МР" display="Добавить МР"/>
    <hyperlink ref="F47" location="'Титульный'!A1" tooltip="Добавить МО" display="Добавить МО"/>
    <hyperlink ref="E6" location="'Титульный'!$E$6" tooltip="Создать печатную форму" display="Создать печатную форму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2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2240" r:id="rId4" name="cmdUpdateReestrMO">
          <controlPr defaultSize="0" print="0" autoLine="0" autoPict="0" r:id="rId5">
            <anchor moveWithCells="1">
              <from>
                <xdr:col>3</xdr:col>
                <xdr:colOff>800100</xdr:colOff>
                <xdr:row>41</xdr:row>
                <xdr:rowOff>85725</xdr:rowOff>
              </from>
              <to>
                <xdr:col>7</xdr:col>
                <xdr:colOff>9525</xdr:colOff>
                <xdr:row>42</xdr:row>
                <xdr:rowOff>9525</xdr:rowOff>
              </to>
            </anchor>
          </controlPr>
        </control>
      </mc:Choice>
      <mc:Fallback>
        <control shapeId="42240" r:id="rId4" name="cmdUpdateReestrMO"/>
      </mc:Fallback>
    </mc:AlternateContent>
    <mc:AlternateContent xmlns:mc="http://schemas.openxmlformats.org/markup-compatibility/2006">
      <mc:Choice Requires="x14">
        <control shapeId="41986" r:id="rId6" name="cmdOrganizationChoice">
          <controlPr defaultSize="0" print="0" autoLine="0" r:id="rId7">
            <anchor moveWithCells="1">
              <from>
                <xdr:col>3</xdr:col>
                <xdr:colOff>790575</xdr:colOff>
                <xdr:row>16</xdr:row>
                <xdr:rowOff>57150</xdr:rowOff>
              </from>
              <to>
                <xdr:col>7</xdr:col>
                <xdr:colOff>28575</xdr:colOff>
                <xdr:row>16</xdr:row>
                <xdr:rowOff>371475</xdr:rowOff>
              </to>
            </anchor>
          </controlPr>
        </control>
      </mc:Choice>
      <mc:Fallback>
        <control shapeId="41986" r:id="rId6" name="cmdOrganizationChoice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>
    <tabColor indexed="31"/>
  </sheetPr>
  <dimension ref="A1:L67"/>
  <sheetViews>
    <sheetView showGridLines="0" topLeftCell="C10" workbookViewId="0"/>
  </sheetViews>
  <sheetFormatPr defaultRowHeight="11.25"/>
  <cols>
    <col min="1" max="1" width="8" style="243" hidden="1" customWidth="1"/>
    <col min="2" max="2" width="21.42578125" style="243" hidden="1" customWidth="1"/>
    <col min="3" max="3" width="3" style="220" customWidth="1"/>
    <col min="4" max="4" width="20.5703125" style="370" customWidth="1"/>
    <col min="5" max="5" width="9.140625" style="370"/>
    <col min="6" max="6" width="67.28515625" style="370" customWidth="1"/>
    <col min="7" max="7" width="41.140625" style="370" customWidth="1"/>
    <col min="8" max="8" width="28.140625" style="370" customWidth="1"/>
    <col min="9" max="9" width="21.42578125" style="370" hidden="1" customWidth="1"/>
    <col min="10" max="10" width="25.42578125" style="370" customWidth="1"/>
    <col min="11" max="11" width="9.140625" style="370" customWidth="1"/>
    <col min="12" max="16384" width="9.140625" style="370"/>
  </cols>
  <sheetData>
    <row r="1" spans="1:12" s="243" customFormat="1" ht="15.75" hidden="1" customHeight="1">
      <c r="A1" s="242"/>
      <c r="B1" s="242"/>
    </row>
    <row r="2" spans="1:12" s="220" customFormat="1" ht="15.75" hidden="1" customHeight="1">
      <c r="A2" s="242"/>
      <c r="B2" s="242"/>
    </row>
    <row r="3" spans="1:12" s="220" customFormat="1" ht="18.75" hidden="1" customHeight="1">
      <c r="A3" s="243"/>
      <c r="B3" s="221"/>
      <c r="C3" s="468"/>
      <c r="D3" s="469"/>
      <c r="E3" s="260"/>
      <c r="F3" s="566"/>
      <c r="G3" s="566"/>
      <c r="H3" s="316"/>
      <c r="I3" s="246"/>
      <c r="J3" s="470"/>
      <c r="K3" s="471"/>
      <c r="L3" s="453"/>
    </row>
    <row r="4" spans="1:12" s="220" customFormat="1" ht="15.75" hidden="1" customHeight="1">
      <c r="A4" s="242"/>
      <c r="B4" s="242"/>
      <c r="C4" s="237"/>
      <c r="D4" s="237"/>
      <c r="E4" s="244"/>
      <c r="F4" s="237"/>
      <c r="G4" s="237"/>
      <c r="H4" s="237"/>
      <c r="I4" s="237"/>
      <c r="J4" s="237"/>
      <c r="K4" s="237"/>
      <c r="L4" s="237"/>
    </row>
    <row r="5" spans="1:12" s="220" customFormat="1" ht="18.75" hidden="1" customHeight="1">
      <c r="A5" s="243"/>
      <c r="B5" s="221"/>
      <c r="C5" s="468"/>
      <c r="D5" s="469"/>
      <c r="E5" s="574"/>
      <c r="F5" s="580"/>
      <c r="G5" s="267" t="s">
        <v>22</v>
      </c>
      <c r="H5" s="247"/>
      <c r="I5" s="246"/>
      <c r="J5" s="470"/>
      <c r="K5" s="471"/>
      <c r="L5" s="453"/>
    </row>
    <row r="6" spans="1:12" s="220" customFormat="1" ht="18.75" hidden="1" customHeight="1">
      <c r="A6" s="243"/>
      <c r="B6" s="221"/>
      <c r="C6" s="468"/>
      <c r="D6" s="469"/>
      <c r="E6" s="574"/>
      <c r="F6" s="580"/>
      <c r="G6" s="281" t="s">
        <v>113</v>
      </c>
      <c r="H6" s="247"/>
      <c r="I6" s="246"/>
      <c r="J6" s="470"/>
      <c r="K6" s="471"/>
      <c r="L6" s="453"/>
    </row>
    <row r="7" spans="1:12" hidden="1"/>
    <row r="8" spans="1:12" hidden="1"/>
    <row r="9" spans="1:12" hidden="1"/>
    <row r="11" spans="1:12">
      <c r="D11" s="573" t="str">
        <f>codeTemplate</f>
        <v>Код шаблона: JKH.OPEN.INFO.TARIFF.WARM</v>
      </c>
      <c r="E11" s="573"/>
      <c r="F11" s="573"/>
    </row>
    <row r="12" spans="1:12" ht="20.100000000000001" customHeight="1"/>
    <row r="13" spans="1:12" ht="18.75" customHeight="1">
      <c r="C13" s="447"/>
      <c r="D13" s="578" t="s">
        <v>12</v>
      </c>
      <c r="E13" s="578"/>
      <c r="F13" s="578"/>
      <c r="G13" s="578"/>
      <c r="H13" s="578"/>
      <c r="I13" s="578"/>
      <c r="J13" s="578"/>
      <c r="K13" s="579"/>
      <c r="L13" s="455"/>
    </row>
    <row r="14" spans="1:12" ht="18.75" customHeight="1" thickBot="1">
      <c r="C14" s="447"/>
      <c r="D14" s="575" t="str">
        <f>IF(org="","",IF(fil="",org,org &amp; " (" &amp; fil &amp; ")")) &amp; IF(OR(godStart="",godEnd=""),"",", "&amp;YEAR(godStart)&amp; "-" &amp; YEAR(godEnd)&amp;" гг.")</f>
        <v>ООО "Тепловик 2", 2013-2013 гг.</v>
      </c>
      <c r="E14" s="575"/>
      <c r="F14" s="575"/>
      <c r="G14" s="575"/>
      <c r="H14" s="575"/>
      <c r="I14" s="575"/>
      <c r="J14" s="575"/>
      <c r="K14" s="576"/>
      <c r="L14" s="455"/>
    </row>
    <row r="15" spans="1:12" ht="15.75" customHeight="1">
      <c r="E15" s="218"/>
      <c r="F15" s="218"/>
      <c r="G15" s="218"/>
      <c r="H15" s="219"/>
      <c r="I15" s="219"/>
      <c r="J15" s="220"/>
    </row>
    <row r="16" spans="1:12" ht="15.75" customHeight="1">
      <c r="C16" s="447"/>
      <c r="D16" s="459"/>
      <c r="E16" s="232"/>
      <c r="F16" s="232"/>
      <c r="G16" s="232"/>
      <c r="H16" s="238"/>
      <c r="I16" s="238"/>
      <c r="J16" s="239"/>
      <c r="K16" s="456"/>
      <c r="L16" s="455"/>
    </row>
    <row r="17" spans="2:12" ht="20.100000000000001" customHeight="1" thickBot="1">
      <c r="B17" s="240" t="s">
        <v>13</v>
      </c>
      <c r="C17" s="447"/>
      <c r="D17" s="460"/>
      <c r="E17" s="240" t="s">
        <v>491</v>
      </c>
      <c r="F17" s="577" t="s">
        <v>421</v>
      </c>
      <c r="G17" s="577"/>
      <c r="H17" s="240" t="s">
        <v>571</v>
      </c>
      <c r="I17" s="583" t="s">
        <v>14</v>
      </c>
      <c r="J17" s="584"/>
      <c r="K17" s="457"/>
      <c r="L17" s="455"/>
    </row>
    <row r="18" spans="2:12" ht="15.75" customHeight="1">
      <c r="B18" s="138" t="s">
        <v>517</v>
      </c>
      <c r="C18" s="447"/>
      <c r="D18" s="460"/>
      <c r="E18" s="138">
        <v>1</v>
      </c>
      <c r="F18" s="581">
        <f>E18+1</f>
        <v>2</v>
      </c>
      <c r="G18" s="581"/>
      <c r="H18" s="138" t="s">
        <v>425</v>
      </c>
      <c r="I18" s="237"/>
      <c r="J18" s="237"/>
      <c r="K18" s="457"/>
      <c r="L18" s="455"/>
    </row>
    <row r="19" spans="2:12" ht="20.100000000000001" customHeight="1">
      <c r="B19" s="245"/>
      <c r="C19" s="447"/>
      <c r="D19" s="460"/>
      <c r="E19" s="259">
        <v>1</v>
      </c>
      <c r="F19" s="570" t="s">
        <v>15</v>
      </c>
      <c r="G19" s="570"/>
      <c r="H19" s="314"/>
      <c r="I19" s="246"/>
      <c r="J19" s="463"/>
      <c r="K19" s="457"/>
      <c r="L19" s="455"/>
    </row>
    <row r="20" spans="2:12" ht="20.100000000000001" customHeight="1">
      <c r="B20" s="266" t="s">
        <v>17</v>
      </c>
      <c r="C20" s="447"/>
      <c r="D20" s="460"/>
      <c r="E20" s="259">
        <v>2</v>
      </c>
      <c r="F20" s="570" t="s">
        <v>16</v>
      </c>
      <c r="G20" s="570" t="s">
        <v>16</v>
      </c>
      <c r="H20" s="330"/>
      <c r="I20" s="246"/>
      <c r="J20" s="464"/>
      <c r="K20" s="457"/>
      <c r="L20" s="455"/>
    </row>
    <row r="21" spans="2:12" ht="18.75" customHeight="1">
      <c r="B21" s="142"/>
      <c r="C21" s="447"/>
      <c r="D21" s="460"/>
      <c r="E21" s="260">
        <v>3</v>
      </c>
      <c r="F21" s="571" t="s">
        <v>18</v>
      </c>
      <c r="G21" s="571"/>
      <c r="H21" s="142"/>
      <c r="I21" s="246"/>
      <c r="J21" s="464"/>
      <c r="K21" s="457"/>
      <c r="L21" s="455"/>
    </row>
    <row r="22" spans="2:12" ht="18.75" customHeight="1">
      <c r="B22" s="142"/>
      <c r="C22" s="447"/>
      <c r="D22" s="460"/>
      <c r="E22" s="260">
        <v>4</v>
      </c>
      <c r="F22" s="571" t="s">
        <v>19</v>
      </c>
      <c r="G22" s="571"/>
      <c r="H22" s="142"/>
      <c r="I22" s="246"/>
      <c r="J22" s="464"/>
      <c r="K22" s="457"/>
      <c r="L22" s="455"/>
    </row>
    <row r="23" spans="2:12" ht="29.25" customHeight="1">
      <c r="B23" s="374">
        <f>SUM(B24:B25)</f>
        <v>0</v>
      </c>
      <c r="C23" s="447"/>
      <c r="D23" s="460"/>
      <c r="E23" s="259" t="s">
        <v>563</v>
      </c>
      <c r="F23" s="572" t="s">
        <v>20</v>
      </c>
      <c r="G23" s="572"/>
      <c r="H23" s="315"/>
      <c r="I23" s="246"/>
      <c r="J23" s="464"/>
      <c r="K23" s="457"/>
      <c r="L23" s="455"/>
    </row>
    <row r="24" spans="2:12" ht="20.100000000000001" customHeight="1">
      <c r="B24" s="247"/>
      <c r="C24" s="447"/>
      <c r="D24" s="460"/>
      <c r="E24" s="260" t="s">
        <v>7</v>
      </c>
      <c r="F24" s="566"/>
      <c r="G24" s="566"/>
      <c r="H24" s="316"/>
      <c r="I24" s="246"/>
      <c r="J24" s="464"/>
      <c r="K24" s="457"/>
      <c r="L24" s="455"/>
    </row>
    <row r="25" spans="2:12" ht="20.100000000000001" customHeight="1">
      <c r="B25" s="222"/>
      <c r="C25" s="447"/>
      <c r="D25" s="460"/>
      <c r="E25" s="261"/>
      <c r="F25" s="253" t="s">
        <v>107</v>
      </c>
      <c r="G25" s="254"/>
      <c r="H25" s="255"/>
      <c r="I25" s="246"/>
      <c r="J25" s="464"/>
      <c r="K25" s="457"/>
      <c r="L25" s="455"/>
    </row>
    <row r="26" spans="2:12" ht="29.25" customHeight="1">
      <c r="B26" s="374">
        <f>SUM(B27:B28)</f>
        <v>0</v>
      </c>
      <c r="C26" s="447"/>
      <c r="D26" s="460"/>
      <c r="E26" s="259" t="s">
        <v>564</v>
      </c>
      <c r="F26" s="572" t="s">
        <v>632</v>
      </c>
      <c r="G26" s="572"/>
      <c r="H26" s="315"/>
      <c r="I26" s="246"/>
      <c r="J26" s="464"/>
      <c r="K26" s="457"/>
      <c r="L26" s="455"/>
    </row>
    <row r="27" spans="2:12" ht="18.75" customHeight="1">
      <c r="B27" s="247"/>
      <c r="C27" s="447"/>
      <c r="D27" s="460"/>
      <c r="E27" s="262" t="s">
        <v>8</v>
      </c>
      <c r="F27" s="566"/>
      <c r="G27" s="566"/>
      <c r="H27" s="316"/>
      <c r="I27" s="246"/>
      <c r="J27" s="464"/>
      <c r="K27" s="457"/>
      <c r="L27" s="455"/>
    </row>
    <row r="28" spans="2:12" ht="20.100000000000001" customHeight="1">
      <c r="B28" s="223"/>
      <c r="C28" s="447"/>
      <c r="D28" s="460"/>
      <c r="E28" s="261"/>
      <c r="F28" s="253" t="s">
        <v>107</v>
      </c>
      <c r="G28" s="254"/>
      <c r="H28" s="255"/>
      <c r="I28" s="246"/>
      <c r="J28" s="464"/>
      <c r="K28" s="457"/>
      <c r="L28" s="455"/>
    </row>
    <row r="29" spans="2:12" ht="32.25" customHeight="1">
      <c r="B29" s="266" t="s">
        <v>17</v>
      </c>
      <c r="C29" s="447"/>
      <c r="D29" s="460"/>
      <c r="E29" s="259" t="s">
        <v>565</v>
      </c>
      <c r="F29" s="570" t="s">
        <v>106</v>
      </c>
      <c r="G29" s="570"/>
      <c r="H29" s="262" t="s">
        <v>17</v>
      </c>
      <c r="I29" s="246"/>
      <c r="J29" s="464"/>
      <c r="K29" s="457"/>
      <c r="L29" s="455"/>
    </row>
    <row r="30" spans="2:12" ht="18.75" customHeight="1">
      <c r="B30" s="266" t="s">
        <v>17</v>
      </c>
      <c r="C30" s="447"/>
      <c r="D30" s="460"/>
      <c r="E30" s="574" t="s">
        <v>199</v>
      </c>
      <c r="F30" s="568" t="s">
        <v>21</v>
      </c>
      <c r="G30" s="267" t="s">
        <v>22</v>
      </c>
      <c r="H30" s="247"/>
      <c r="I30" s="246"/>
      <c r="J30" s="464"/>
      <c r="K30" s="457"/>
      <c r="L30" s="455"/>
    </row>
    <row r="31" spans="2:12" ht="20.100000000000001" customHeight="1">
      <c r="B31" s="266" t="s">
        <v>17</v>
      </c>
      <c r="C31" s="447"/>
      <c r="D31" s="460"/>
      <c r="E31" s="574"/>
      <c r="F31" s="568"/>
      <c r="G31" s="281" t="s">
        <v>113</v>
      </c>
      <c r="H31" s="247"/>
      <c r="I31" s="246"/>
      <c r="J31" s="464"/>
      <c r="K31" s="457"/>
      <c r="L31" s="455"/>
    </row>
    <row r="32" spans="2:12" ht="18.75" customHeight="1">
      <c r="B32" s="247"/>
      <c r="C32" s="447"/>
      <c r="D32" s="460"/>
      <c r="E32" s="582" t="s">
        <v>23</v>
      </c>
      <c r="F32" s="568" t="s">
        <v>24</v>
      </c>
      <c r="G32" s="267" t="s">
        <v>22</v>
      </c>
      <c r="H32" s="247"/>
      <c r="I32" s="246"/>
      <c r="J32" s="464"/>
      <c r="K32" s="457"/>
      <c r="L32" s="455"/>
    </row>
    <row r="33" spans="2:12" ht="18.75" customHeight="1">
      <c r="B33" s="247"/>
      <c r="C33" s="447"/>
      <c r="D33" s="460"/>
      <c r="E33" s="582"/>
      <c r="F33" s="568"/>
      <c r="G33" s="281" t="s">
        <v>113</v>
      </c>
      <c r="H33" s="247"/>
      <c r="I33" s="246"/>
      <c r="J33" s="464"/>
      <c r="K33" s="457"/>
      <c r="L33" s="455"/>
    </row>
    <row r="34" spans="2:12" ht="18.75" customHeight="1">
      <c r="B34" s="247"/>
      <c r="C34" s="447"/>
      <c r="D34" s="460"/>
      <c r="E34" s="574" t="s">
        <v>25</v>
      </c>
      <c r="F34" s="567" t="s">
        <v>26</v>
      </c>
      <c r="G34" s="267" t="s">
        <v>22</v>
      </c>
      <c r="H34" s="247"/>
      <c r="I34" s="246"/>
      <c r="J34" s="464"/>
      <c r="K34" s="457"/>
      <c r="L34" s="455"/>
    </row>
    <row r="35" spans="2:12" ht="18.75" customHeight="1">
      <c r="B35" s="247"/>
      <c r="C35" s="447"/>
      <c r="D35" s="460"/>
      <c r="E35" s="574"/>
      <c r="F35" s="567"/>
      <c r="G35" s="281" t="s">
        <v>113</v>
      </c>
      <c r="H35" s="247"/>
      <c r="I35" s="246"/>
      <c r="J35" s="464"/>
      <c r="K35" s="457"/>
      <c r="L35" s="455"/>
    </row>
    <row r="36" spans="2:12" ht="18.75" customHeight="1">
      <c r="B36" s="247"/>
      <c r="C36" s="447"/>
      <c r="D36" s="460"/>
      <c r="E36" s="574" t="s">
        <v>27</v>
      </c>
      <c r="F36" s="567" t="s">
        <v>28</v>
      </c>
      <c r="G36" s="267" t="s">
        <v>22</v>
      </c>
      <c r="H36" s="247"/>
      <c r="I36" s="246"/>
      <c r="J36" s="464"/>
      <c r="K36" s="457"/>
      <c r="L36" s="455"/>
    </row>
    <row r="37" spans="2:12" ht="18.75" customHeight="1">
      <c r="B37" s="247"/>
      <c r="C37" s="447"/>
      <c r="D37" s="460"/>
      <c r="E37" s="574"/>
      <c r="F37" s="567"/>
      <c r="G37" s="281" t="s">
        <v>113</v>
      </c>
      <c r="H37" s="247"/>
      <c r="I37" s="246"/>
      <c r="J37" s="464"/>
      <c r="K37" s="457"/>
      <c r="L37" s="455"/>
    </row>
    <row r="38" spans="2:12" ht="18.75" customHeight="1">
      <c r="B38" s="247"/>
      <c r="C38" s="447"/>
      <c r="D38" s="460"/>
      <c r="E38" s="574" t="s">
        <v>29</v>
      </c>
      <c r="F38" s="567" t="s">
        <v>657</v>
      </c>
      <c r="G38" s="267" t="s">
        <v>22</v>
      </c>
      <c r="H38" s="247"/>
      <c r="I38" s="246"/>
      <c r="J38" s="464"/>
      <c r="K38" s="457"/>
      <c r="L38" s="455"/>
    </row>
    <row r="39" spans="2:12" ht="18.75" customHeight="1">
      <c r="B39" s="247"/>
      <c r="C39" s="447"/>
      <c r="D39" s="460"/>
      <c r="E39" s="574"/>
      <c r="F39" s="567"/>
      <c r="G39" s="281" t="s">
        <v>113</v>
      </c>
      <c r="H39" s="247"/>
      <c r="I39" s="246"/>
      <c r="J39" s="464"/>
      <c r="K39" s="457"/>
      <c r="L39" s="455"/>
    </row>
    <row r="40" spans="2:12" ht="18.75" customHeight="1">
      <c r="B40" s="247"/>
      <c r="C40" s="447"/>
      <c r="D40" s="460"/>
      <c r="E40" s="574" t="s">
        <v>31</v>
      </c>
      <c r="F40" s="568" t="s">
        <v>658</v>
      </c>
      <c r="G40" s="267" t="s">
        <v>22</v>
      </c>
      <c r="H40" s="247"/>
      <c r="I40" s="246"/>
      <c r="J40" s="464"/>
      <c r="K40" s="457"/>
      <c r="L40" s="455"/>
    </row>
    <row r="41" spans="2:12" ht="18.75" customHeight="1">
      <c r="B41" s="247"/>
      <c r="C41" s="447"/>
      <c r="D41" s="460"/>
      <c r="E41" s="574"/>
      <c r="F41" s="568"/>
      <c r="G41" s="281" t="s">
        <v>113</v>
      </c>
      <c r="H41" s="247"/>
      <c r="I41" s="246"/>
      <c r="J41" s="464"/>
      <c r="K41" s="457"/>
      <c r="L41" s="455"/>
    </row>
    <row r="42" spans="2:12" ht="18.75" customHeight="1">
      <c r="B42" s="247"/>
      <c r="C42" s="447"/>
      <c r="D42" s="460"/>
      <c r="E42" s="574" t="s">
        <v>659</v>
      </c>
      <c r="F42" s="568" t="s">
        <v>660</v>
      </c>
      <c r="G42" s="267" t="s">
        <v>22</v>
      </c>
      <c r="H42" s="247"/>
      <c r="I42" s="246"/>
      <c r="J42" s="464"/>
      <c r="K42" s="457"/>
      <c r="L42" s="455"/>
    </row>
    <row r="43" spans="2:12" ht="18.75" customHeight="1">
      <c r="B43" s="247"/>
      <c r="C43" s="447"/>
      <c r="D43" s="460"/>
      <c r="E43" s="574"/>
      <c r="F43" s="568"/>
      <c r="G43" s="281" t="s">
        <v>113</v>
      </c>
      <c r="H43" s="247"/>
      <c r="I43" s="246"/>
      <c r="J43" s="464"/>
      <c r="K43" s="457"/>
      <c r="L43" s="455"/>
    </row>
    <row r="44" spans="2:12" ht="18.75" customHeight="1">
      <c r="B44" s="247"/>
      <c r="C44" s="447"/>
      <c r="D44" s="460"/>
      <c r="E44" s="574" t="s">
        <v>661</v>
      </c>
      <c r="F44" s="568" t="s">
        <v>662</v>
      </c>
      <c r="G44" s="267" t="s">
        <v>22</v>
      </c>
      <c r="H44" s="247"/>
      <c r="I44" s="246"/>
      <c r="J44" s="464"/>
      <c r="K44" s="457"/>
      <c r="L44" s="455"/>
    </row>
    <row r="45" spans="2:12" ht="18.75" customHeight="1">
      <c r="B45" s="247"/>
      <c r="C45" s="447"/>
      <c r="D45" s="460"/>
      <c r="E45" s="574"/>
      <c r="F45" s="568"/>
      <c r="G45" s="281" t="s">
        <v>113</v>
      </c>
      <c r="H45" s="247"/>
      <c r="I45" s="246"/>
      <c r="J45" s="464"/>
      <c r="K45" s="457"/>
      <c r="L45" s="455"/>
    </row>
    <row r="46" spans="2:12" ht="18.75" customHeight="1">
      <c r="B46" s="247"/>
      <c r="C46" s="447"/>
      <c r="D46" s="460"/>
      <c r="E46" s="574" t="s">
        <v>32</v>
      </c>
      <c r="F46" s="568" t="s">
        <v>663</v>
      </c>
      <c r="G46" s="267" t="s">
        <v>22</v>
      </c>
      <c r="H46" s="247"/>
      <c r="I46" s="246"/>
      <c r="J46" s="464"/>
      <c r="K46" s="457"/>
      <c r="L46" s="455"/>
    </row>
    <row r="47" spans="2:12" ht="18.75" customHeight="1">
      <c r="B47" s="247"/>
      <c r="C47" s="447"/>
      <c r="D47" s="460"/>
      <c r="E47" s="574"/>
      <c r="F47" s="568"/>
      <c r="G47" s="281" t="s">
        <v>113</v>
      </c>
      <c r="H47" s="247"/>
      <c r="I47" s="246"/>
      <c r="J47" s="464"/>
      <c r="K47" s="457"/>
      <c r="L47" s="455"/>
    </row>
    <row r="48" spans="2:12" ht="18.75" customHeight="1">
      <c r="B48" s="247"/>
      <c r="C48" s="447"/>
      <c r="D48" s="460"/>
      <c r="E48" s="574" t="s">
        <v>33</v>
      </c>
      <c r="F48" s="568" t="s">
        <v>30</v>
      </c>
      <c r="G48" s="267" t="s">
        <v>22</v>
      </c>
      <c r="H48" s="247"/>
      <c r="I48" s="246"/>
      <c r="J48" s="464"/>
      <c r="K48" s="457"/>
      <c r="L48" s="455"/>
    </row>
    <row r="49" spans="2:12" ht="18.75" customHeight="1">
      <c r="B49" s="247"/>
      <c r="C49" s="447"/>
      <c r="D49" s="460"/>
      <c r="E49" s="574"/>
      <c r="F49" s="568"/>
      <c r="G49" s="281" t="s">
        <v>113</v>
      </c>
      <c r="H49" s="247"/>
      <c r="I49" s="246"/>
      <c r="J49" s="464"/>
      <c r="K49" s="457"/>
      <c r="L49" s="455"/>
    </row>
    <row r="50" spans="2:12" ht="18.75" customHeight="1">
      <c r="B50" s="247"/>
      <c r="C50" s="447"/>
      <c r="D50" s="460"/>
      <c r="E50" s="574" t="s">
        <v>34</v>
      </c>
      <c r="F50" s="568" t="s">
        <v>664</v>
      </c>
      <c r="G50" s="267" t="s">
        <v>22</v>
      </c>
      <c r="H50" s="247"/>
      <c r="I50" s="246"/>
      <c r="J50" s="464"/>
      <c r="K50" s="457"/>
      <c r="L50" s="455"/>
    </row>
    <row r="51" spans="2:12" ht="18.75" customHeight="1">
      <c r="B51" s="247"/>
      <c r="C51" s="447"/>
      <c r="D51" s="460"/>
      <c r="E51" s="574"/>
      <c r="F51" s="568"/>
      <c r="G51" s="281" t="s">
        <v>113</v>
      </c>
      <c r="H51" s="247"/>
      <c r="I51" s="246"/>
      <c r="J51" s="464"/>
      <c r="K51" s="457"/>
      <c r="L51" s="455"/>
    </row>
    <row r="52" spans="2:12" ht="18.75" customHeight="1">
      <c r="B52" s="247"/>
      <c r="C52" s="447"/>
      <c r="D52" s="460"/>
      <c r="E52" s="574" t="s">
        <v>35</v>
      </c>
      <c r="F52" s="569" t="s">
        <v>665</v>
      </c>
      <c r="G52" s="267" t="s">
        <v>22</v>
      </c>
      <c r="H52" s="247"/>
      <c r="I52" s="246"/>
      <c r="J52" s="464"/>
      <c r="K52" s="457"/>
      <c r="L52" s="455"/>
    </row>
    <row r="53" spans="2:12" ht="18.75" customHeight="1">
      <c r="B53" s="247"/>
      <c r="C53" s="447"/>
      <c r="D53" s="460"/>
      <c r="E53" s="574"/>
      <c r="F53" s="568"/>
      <c r="G53" s="281" t="s">
        <v>113</v>
      </c>
      <c r="H53" s="247"/>
      <c r="I53" s="246"/>
      <c r="J53" s="464"/>
      <c r="K53" s="457"/>
      <c r="L53" s="455"/>
    </row>
    <row r="54" spans="2:12" ht="18.75" customHeight="1">
      <c r="B54" s="247"/>
      <c r="C54" s="447"/>
      <c r="D54" s="460"/>
      <c r="E54" s="574" t="s">
        <v>630</v>
      </c>
      <c r="F54" s="569" t="s">
        <v>666</v>
      </c>
      <c r="G54" s="267" t="s">
        <v>22</v>
      </c>
      <c r="H54" s="247"/>
      <c r="I54" s="246"/>
      <c r="J54" s="464"/>
      <c r="K54" s="457"/>
      <c r="L54" s="455"/>
    </row>
    <row r="55" spans="2:12" ht="18.75" customHeight="1">
      <c r="B55" s="247"/>
      <c r="C55" s="447"/>
      <c r="D55" s="460"/>
      <c r="E55" s="574"/>
      <c r="F55" s="568"/>
      <c r="G55" s="281" t="s">
        <v>113</v>
      </c>
      <c r="H55" s="247"/>
      <c r="I55" s="246"/>
      <c r="J55" s="464"/>
      <c r="K55" s="457"/>
      <c r="L55" s="455"/>
    </row>
    <row r="56" spans="2:12" ht="18.75" customHeight="1">
      <c r="B56" s="248"/>
      <c r="C56" s="447"/>
      <c r="D56" s="460"/>
      <c r="E56" s="574" t="s">
        <v>631</v>
      </c>
      <c r="F56" s="569" t="s">
        <v>667</v>
      </c>
      <c r="G56" s="267" t="s">
        <v>22</v>
      </c>
      <c r="H56" s="248"/>
      <c r="I56" s="246"/>
      <c r="J56" s="464"/>
      <c r="K56" s="457"/>
      <c r="L56" s="455"/>
    </row>
    <row r="57" spans="2:12" ht="18.75" customHeight="1">
      <c r="B57" s="248"/>
      <c r="C57" s="447"/>
      <c r="D57" s="460"/>
      <c r="E57" s="574"/>
      <c r="F57" s="568"/>
      <c r="G57" s="281" t="s">
        <v>113</v>
      </c>
      <c r="H57" s="248"/>
      <c r="I57" s="246"/>
      <c r="J57" s="464"/>
      <c r="K57" s="457"/>
      <c r="L57" s="455"/>
    </row>
    <row r="58" spans="2:12" ht="18.75" customHeight="1">
      <c r="B58" s="248"/>
      <c r="C58" s="447"/>
      <c r="D58" s="460"/>
      <c r="E58" s="574" t="s">
        <v>668</v>
      </c>
      <c r="F58" s="569" t="s">
        <v>669</v>
      </c>
      <c r="G58" s="267" t="s">
        <v>22</v>
      </c>
      <c r="H58" s="248"/>
      <c r="I58" s="246"/>
      <c r="J58" s="464"/>
      <c r="K58" s="457"/>
      <c r="L58" s="455"/>
    </row>
    <row r="59" spans="2:12" ht="18.75" customHeight="1">
      <c r="B59" s="248"/>
      <c r="C59" s="447"/>
      <c r="D59" s="460"/>
      <c r="E59" s="574"/>
      <c r="F59" s="568"/>
      <c r="G59" s="281" t="s">
        <v>113</v>
      </c>
      <c r="H59" s="248"/>
      <c r="I59" s="246"/>
      <c r="J59" s="464"/>
      <c r="K59" s="457"/>
      <c r="L59" s="455"/>
    </row>
    <row r="60" spans="2:12" ht="18.75" customHeight="1">
      <c r="B60" s="247"/>
      <c r="C60" s="447"/>
      <c r="D60" s="460"/>
      <c r="E60" s="574" t="s">
        <v>670</v>
      </c>
      <c r="F60" s="568" t="s">
        <v>671</v>
      </c>
      <c r="G60" s="267" t="s">
        <v>22</v>
      </c>
      <c r="H60" s="247"/>
      <c r="I60" s="246"/>
      <c r="J60" s="464"/>
      <c r="K60" s="457"/>
      <c r="L60" s="455"/>
    </row>
    <row r="61" spans="2:12" ht="18.75" customHeight="1">
      <c r="B61" s="247"/>
      <c r="C61" s="447"/>
      <c r="D61" s="460"/>
      <c r="E61" s="574"/>
      <c r="F61" s="568"/>
      <c r="G61" s="281" t="s">
        <v>113</v>
      </c>
      <c r="H61" s="247"/>
      <c r="I61" s="246"/>
      <c r="J61" s="464"/>
      <c r="K61" s="457"/>
      <c r="L61" s="455"/>
    </row>
    <row r="62" spans="2:12" ht="18.75" customHeight="1">
      <c r="B62" s="222"/>
      <c r="C62" s="447"/>
      <c r="D62" s="460"/>
      <c r="E62" s="263"/>
      <c r="F62" s="256" t="s">
        <v>36</v>
      </c>
      <c r="G62" s="257"/>
      <c r="H62" s="258"/>
      <c r="I62" s="249"/>
      <c r="J62" s="465"/>
      <c r="K62" s="457"/>
      <c r="L62" s="455"/>
    </row>
    <row r="63" spans="2:12" ht="18.75" customHeight="1" thickBot="1">
      <c r="B63" s="466" t="s">
        <v>37</v>
      </c>
      <c r="C63" s="447"/>
      <c r="D63" s="460"/>
      <c r="E63" s="264"/>
      <c r="F63" s="250"/>
      <c r="G63" s="250"/>
      <c r="H63" s="250"/>
      <c r="I63" s="251"/>
      <c r="J63" s="252"/>
      <c r="K63" s="457"/>
      <c r="L63" s="455"/>
    </row>
    <row r="64" spans="2:12">
      <c r="B64" s="467"/>
      <c r="C64" s="447"/>
      <c r="D64" s="460"/>
      <c r="E64" s="224"/>
      <c r="F64" s="59"/>
      <c r="G64" s="59"/>
      <c r="H64" s="59"/>
      <c r="I64" s="237"/>
      <c r="J64" s="237"/>
      <c r="K64" s="457"/>
      <c r="L64" s="455"/>
    </row>
    <row r="65" spans="3:12" ht="15.75" customHeight="1">
      <c r="C65" s="447"/>
      <c r="D65" s="460"/>
      <c r="E65" s="241" t="s">
        <v>574</v>
      </c>
      <c r="F65" s="282" t="s">
        <v>641</v>
      </c>
      <c r="G65" s="225"/>
      <c r="H65" s="225"/>
      <c r="I65" s="225"/>
      <c r="J65" s="225"/>
      <c r="K65" s="457"/>
      <c r="L65" s="455"/>
    </row>
    <row r="66" spans="3:12" ht="15.75" customHeight="1">
      <c r="C66" s="447"/>
      <c r="D66" s="460"/>
      <c r="E66" s="241" t="s">
        <v>575</v>
      </c>
      <c r="F66" s="282" t="s">
        <v>642</v>
      </c>
      <c r="G66" s="225"/>
      <c r="H66" s="225"/>
      <c r="I66" s="225"/>
      <c r="J66" s="225"/>
      <c r="K66" s="457"/>
      <c r="L66" s="455"/>
    </row>
    <row r="67" spans="3:12" ht="12" thickBot="1">
      <c r="C67" s="447"/>
      <c r="D67" s="461"/>
      <c r="E67" s="89"/>
      <c r="F67" s="89"/>
      <c r="G67" s="89"/>
      <c r="H67" s="89"/>
      <c r="I67" s="89"/>
      <c r="J67" s="89"/>
      <c r="K67" s="458"/>
      <c r="L67" s="455"/>
    </row>
  </sheetData>
  <sheetProtection password="FA9C" sheet="1" objects="1" scenarios="1" formatColumns="0" formatRows="0"/>
  <mergeCells count="50">
    <mergeCell ref="F60:F61"/>
    <mergeCell ref="E60:E61"/>
    <mergeCell ref="E54:E55"/>
    <mergeCell ref="E58:E59"/>
    <mergeCell ref="F42:F43"/>
    <mergeCell ref="F56:F57"/>
    <mergeCell ref="E44:E45"/>
    <mergeCell ref="F52:F53"/>
    <mergeCell ref="E56:E57"/>
    <mergeCell ref="E52:E53"/>
    <mergeCell ref="F44:F45"/>
    <mergeCell ref="E46:E47"/>
    <mergeCell ref="F46:F47"/>
    <mergeCell ref="E48:E49"/>
    <mergeCell ref="F48:F49"/>
    <mergeCell ref="E50:E51"/>
    <mergeCell ref="F50:F51"/>
    <mergeCell ref="F54:F55"/>
    <mergeCell ref="I17:J17"/>
    <mergeCell ref="F29:G29"/>
    <mergeCell ref="F26:G26"/>
    <mergeCell ref="E5:E6"/>
    <mergeCell ref="E36:E37"/>
    <mergeCell ref="D13:K13"/>
    <mergeCell ref="F19:G19"/>
    <mergeCell ref="F5:F6"/>
    <mergeCell ref="E30:E31"/>
    <mergeCell ref="F18:G18"/>
    <mergeCell ref="F34:F35"/>
    <mergeCell ref="F24:G24"/>
    <mergeCell ref="F27:G27"/>
    <mergeCell ref="F30:F31"/>
    <mergeCell ref="E32:E33"/>
    <mergeCell ref="E34:E35"/>
    <mergeCell ref="F3:G3"/>
    <mergeCell ref="F36:F37"/>
    <mergeCell ref="F38:F39"/>
    <mergeCell ref="F40:F41"/>
    <mergeCell ref="F58:F59"/>
    <mergeCell ref="F20:G20"/>
    <mergeCell ref="F21:G21"/>
    <mergeCell ref="F22:G22"/>
    <mergeCell ref="F23:G23"/>
    <mergeCell ref="D11:F11"/>
    <mergeCell ref="E38:E39"/>
    <mergeCell ref="E40:E41"/>
    <mergeCell ref="E42:E43"/>
    <mergeCell ref="D14:K14"/>
    <mergeCell ref="F17:G17"/>
    <mergeCell ref="F32:F33"/>
  </mergeCells>
  <phoneticPr fontId="16" type="noConversion"/>
  <dataValidations count="7">
    <dataValidation type="decimal" allowBlank="1" showInputMessage="1" showErrorMessage="1" sqref="B62 H23 B23 H62 H25:H26 G25 B25:B26 G28:H28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32:B61 H24 H5:H6 H3 B24 H30:H61 B27 H27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3:G3 F24:G24">
      <formula1>source_of_funding</formula1>
    </dataValidation>
    <dataValidation type="decimal" allowBlank="1" showInputMessage="1" showErrorMessage="1" error="Значение должно быть дейсвительным числом" sqref="B5:B6 B3">
      <formula1>-99999999999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B21:B22 H21:H22"/>
    <dataValidation type="textLength" operator="lessThanOrEqual" allowBlank="1" showInputMessage="1" showErrorMessage="1" errorTitle="Ошибка" error="Допускается ввод не более 900 символов!" sqref="B19 F5:F6 H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H20">
      <formula1>objective_of_IPR</formula1>
    </dataValidation>
  </dataValidations>
  <hyperlinks>
    <hyperlink ref="F62" location="'ТС Инвестиции'!A1" tooltip="Добавить показатель" display="Добавить показатель"/>
    <hyperlink ref="I17" location="'ТС Инвестиции'!A1" tooltip="Добавить мероприятие" display="Добавить мероприятие"/>
    <hyperlink ref="F25" location="'ТС Инвестиции'!A1" tooltip="Добавить источники" display="Добавить источники финансирования"/>
    <hyperlink ref="I17:J17" location="'ТС Инвестиции'!A1" tooltip="Добавить мероприятие" display="Добавить мероприятие"/>
    <hyperlink ref="F28" location="'ТС Инвестиции'!A1" tooltip="Добавить источники" display="Добавить источники финансирования"/>
    <hyperlink ref="B63" location="'ТС Инвестиции'!A1" tooltip="Удалить мероприятие" display="Удалить мероприятие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_1">
    <tabColor indexed="31"/>
    <pageSetUpPr fitToPage="1"/>
  </sheetPr>
  <dimension ref="A1:K80"/>
  <sheetViews>
    <sheetView showGridLines="0" tabSelected="1" topLeftCell="C9" workbookViewId="0">
      <selection activeCell="I69" sqref="I69"/>
    </sheetView>
  </sheetViews>
  <sheetFormatPr defaultRowHeight="11.25"/>
  <cols>
    <col min="1" max="2" width="0" style="152" hidden="1" customWidth="1"/>
    <col min="3" max="3" width="3" style="152" customWidth="1"/>
    <col min="4" max="4" width="24" style="152" customWidth="1"/>
    <col min="5" max="5" width="9" style="152" bestFit="1" customWidth="1"/>
    <col min="6" max="6" width="41.28515625" style="152" customWidth="1"/>
    <col min="7" max="7" width="58.140625" style="152" customWidth="1"/>
    <col min="8" max="8" width="12.85546875" style="152" customWidth="1"/>
    <col min="9" max="9" width="33.85546875" style="152" customWidth="1"/>
    <col min="10" max="10" width="9.140625" style="152" customWidth="1"/>
    <col min="11" max="16384" width="9.140625" style="152"/>
  </cols>
  <sheetData>
    <row r="1" spans="3:11" hidden="1">
      <c r="H1" s="213" t="s">
        <v>9</v>
      </c>
    </row>
    <row r="2" spans="3:11" hidden="1"/>
    <row r="3" spans="3:11" hidden="1"/>
    <row r="4" spans="3:11" hidden="1"/>
    <row r="5" spans="3:11" hidden="1"/>
    <row r="6" spans="3:11" hidden="1"/>
    <row r="7" spans="3:11" hidden="1"/>
    <row r="8" spans="3:11" hidden="1">
      <c r="D8" s="157"/>
      <c r="E8" s="157"/>
      <c r="F8" s="157"/>
      <c r="G8" s="157"/>
      <c r="H8" s="157"/>
    </row>
    <row r="9" spans="3:11" ht="15.75" customHeight="1">
      <c r="D9" s="147"/>
      <c r="E9" s="147"/>
      <c r="F9" s="157"/>
      <c r="G9" s="157"/>
      <c r="H9" s="157"/>
    </row>
    <row r="10" spans="3:11" ht="15.75" customHeight="1">
      <c r="D10" s="573" t="str">
        <f>codeTemplate</f>
        <v>Код шаблона: JKH.OPEN.INFO.TARIFF.WARM</v>
      </c>
      <c r="E10" s="573"/>
      <c r="F10" s="573"/>
      <c r="G10" s="157"/>
      <c r="H10" s="157"/>
    </row>
    <row r="11" spans="3:11">
      <c r="D11" s="148"/>
      <c r="E11" s="147"/>
      <c r="F11" s="157"/>
      <c r="G11" s="157"/>
      <c r="H11" s="157"/>
    </row>
    <row r="12" spans="3:11" ht="45.75" customHeight="1">
      <c r="C12" s="425"/>
      <c r="D12" s="595" t="s">
        <v>108</v>
      </c>
      <c r="E12" s="596"/>
      <c r="F12" s="596"/>
      <c r="G12" s="596"/>
      <c r="H12" s="596"/>
      <c r="I12" s="596"/>
      <c r="J12" s="596"/>
      <c r="K12" s="432"/>
    </row>
    <row r="13" spans="3:11" ht="20.100000000000001" customHeight="1" thickBot="1">
      <c r="C13" s="425"/>
      <c r="D13" s="597" t="str">
        <f>IF(org="","",IF(fil="",org,org &amp; " (" &amp; fil &amp; ")")) &amp; IF(OR(godStart="",godEnd=""),"",", "&amp;YEAR(godStart)&amp; "-" &amp; YEAR(godEnd)&amp;" гг.")</f>
        <v>ООО "Тепловик 2", 2013-2013 гг.</v>
      </c>
      <c r="E13" s="598"/>
      <c r="F13" s="598"/>
      <c r="G13" s="598"/>
      <c r="H13" s="598"/>
      <c r="I13" s="598"/>
      <c r="J13" s="598"/>
      <c r="K13" s="432"/>
    </row>
    <row r="14" spans="3:11">
      <c r="D14" s="149"/>
      <c r="E14" s="154"/>
      <c r="F14" s="154"/>
      <c r="H14" s="154"/>
      <c r="I14" s="154"/>
    </row>
    <row r="15" spans="3:11">
      <c r="C15" s="425"/>
      <c r="D15" s="445"/>
      <c r="E15" s="155"/>
      <c r="F15" s="155"/>
      <c r="G15" s="341"/>
      <c r="H15" s="155"/>
      <c r="I15" s="155"/>
      <c r="J15" s="450"/>
      <c r="K15" s="432"/>
    </row>
    <row r="16" spans="3:11" ht="23.25" thickBot="1">
      <c r="C16" s="425"/>
      <c r="D16" s="446"/>
      <c r="E16" s="240" t="s">
        <v>491</v>
      </c>
      <c r="F16" s="577" t="s">
        <v>421</v>
      </c>
      <c r="G16" s="577"/>
      <c r="H16" s="240" t="s">
        <v>259</v>
      </c>
      <c r="I16" s="269" t="s">
        <v>571</v>
      </c>
      <c r="J16" s="451"/>
      <c r="K16" s="432"/>
    </row>
    <row r="17" spans="1:11">
      <c r="C17" s="425"/>
      <c r="D17" s="446"/>
      <c r="E17" s="100">
        <v>1</v>
      </c>
      <c r="F17" s="594">
        <f>E17+1</f>
        <v>2</v>
      </c>
      <c r="G17" s="594"/>
      <c r="H17" s="100">
        <f>F17+1</f>
        <v>3</v>
      </c>
      <c r="I17" s="100">
        <f>H17+1</f>
        <v>4</v>
      </c>
      <c r="J17" s="451"/>
      <c r="K17" s="432"/>
    </row>
    <row r="18" spans="1:11" ht="36" customHeight="1">
      <c r="C18" s="425"/>
      <c r="D18" s="446"/>
      <c r="E18" s="260" t="s">
        <v>422</v>
      </c>
      <c r="F18" s="599" t="s">
        <v>38</v>
      </c>
      <c r="G18" s="599"/>
      <c r="H18" s="270" t="s">
        <v>423</v>
      </c>
      <c r="I18" s="271" t="str">
        <f>IF(activity = "","",activity)</f>
        <v>Некомбинированная выработка</v>
      </c>
      <c r="J18" s="451"/>
      <c r="K18" s="432"/>
    </row>
    <row r="19" spans="1:11" s="220" customFormat="1" ht="24" customHeight="1">
      <c r="A19" s="243"/>
      <c r="B19" s="243"/>
      <c r="C19" s="447"/>
      <c r="D19" s="429"/>
      <c r="E19" s="260">
        <v>2</v>
      </c>
      <c r="F19" s="585" t="s">
        <v>672</v>
      </c>
      <c r="G19" s="585"/>
      <c r="H19" s="355" t="s">
        <v>257</v>
      </c>
      <c r="I19" s="354">
        <v>26480.85</v>
      </c>
      <c r="J19" s="452"/>
      <c r="K19" s="453"/>
    </row>
    <row r="20" spans="1:11" s="220" customFormat="1" ht="24" customHeight="1">
      <c r="A20" s="243"/>
      <c r="B20" s="243"/>
      <c r="C20" s="447"/>
      <c r="D20" s="429"/>
      <c r="E20" s="260">
        <v>3</v>
      </c>
      <c r="F20" s="585" t="s">
        <v>673</v>
      </c>
      <c r="G20" s="585"/>
      <c r="H20" s="355" t="s">
        <v>257</v>
      </c>
      <c r="I20" s="356">
        <f>SUM(I21:I22,I28,I31:I37,I40,I43,I46:I47)</f>
        <v>26185.140000000003</v>
      </c>
      <c r="J20" s="452"/>
      <c r="K20" s="453"/>
    </row>
    <row r="21" spans="1:11" s="220" customFormat="1" ht="24" customHeight="1">
      <c r="A21" s="243"/>
      <c r="B21" s="243"/>
      <c r="C21" s="447"/>
      <c r="D21" s="429"/>
      <c r="E21" s="260" t="s">
        <v>284</v>
      </c>
      <c r="F21" s="567" t="s">
        <v>674</v>
      </c>
      <c r="G21" s="567"/>
      <c r="H21" s="355" t="s">
        <v>257</v>
      </c>
      <c r="I21" s="354">
        <v>0</v>
      </c>
      <c r="J21" s="452"/>
      <c r="K21" s="453"/>
    </row>
    <row r="22" spans="1:11" s="220" customFormat="1" ht="24" customHeight="1">
      <c r="A22" s="243"/>
      <c r="B22" s="243"/>
      <c r="C22" s="447"/>
      <c r="D22" s="429"/>
      <c r="E22" s="260" t="s">
        <v>6</v>
      </c>
      <c r="F22" s="567" t="s">
        <v>675</v>
      </c>
      <c r="G22" s="567"/>
      <c r="H22" s="355" t="s">
        <v>257</v>
      </c>
      <c r="I22" s="356">
        <f>SUMIF(G23:G27,G23,I23:I27)</f>
        <v>10457.6</v>
      </c>
      <c r="J22" s="452"/>
      <c r="K22" s="453"/>
    </row>
    <row r="23" spans="1:11" s="220" customFormat="1" ht="20.100000000000001" customHeight="1">
      <c r="A23" s="243"/>
      <c r="B23" s="243"/>
      <c r="C23" s="447"/>
      <c r="D23" s="429"/>
      <c r="E23" s="574" t="s">
        <v>676</v>
      </c>
      <c r="F23" s="586" t="s">
        <v>734</v>
      </c>
      <c r="G23" s="357" t="s">
        <v>677</v>
      </c>
      <c r="H23" s="355" t="s">
        <v>257</v>
      </c>
      <c r="I23" s="354">
        <v>10457.6</v>
      </c>
      <c r="J23" s="452"/>
      <c r="K23" s="453"/>
    </row>
    <row r="24" spans="1:11" s="220" customFormat="1" ht="20.100000000000001" customHeight="1">
      <c r="A24" s="243"/>
      <c r="B24" s="243"/>
      <c r="C24" s="447"/>
      <c r="D24" s="429"/>
      <c r="E24" s="574"/>
      <c r="F24" s="587"/>
      <c r="G24" s="357" t="s">
        <v>678</v>
      </c>
      <c r="H24" s="353" t="s">
        <v>756</v>
      </c>
      <c r="I24" s="354">
        <v>8047.57</v>
      </c>
      <c r="J24" s="452"/>
      <c r="K24" s="453"/>
    </row>
    <row r="25" spans="1:11" s="220" customFormat="1" ht="20.100000000000001" customHeight="1">
      <c r="A25" s="243"/>
      <c r="B25" s="243"/>
      <c r="C25" s="447"/>
      <c r="D25" s="429"/>
      <c r="E25" s="574"/>
      <c r="F25" s="587"/>
      <c r="G25" s="357" t="s">
        <v>679</v>
      </c>
      <c r="H25" s="355" t="s">
        <v>257</v>
      </c>
      <c r="I25" s="356" t="e">
        <f ca="1">nerr(I23/I24)</f>
        <v>#NAME?</v>
      </c>
      <c r="J25" s="452"/>
      <c r="K25" s="453"/>
    </row>
    <row r="26" spans="1:11" s="220" customFormat="1" ht="20.100000000000001" customHeight="1">
      <c r="A26" s="243"/>
      <c r="B26" s="243"/>
      <c r="C26" s="447"/>
      <c r="D26" s="429"/>
      <c r="E26" s="574"/>
      <c r="F26" s="588"/>
      <c r="G26" s="357" t="s">
        <v>74</v>
      </c>
      <c r="H26" s="355" t="s">
        <v>423</v>
      </c>
      <c r="I26" s="346" t="s">
        <v>2365</v>
      </c>
      <c r="J26" s="452"/>
      <c r="K26" s="453"/>
    </row>
    <row r="27" spans="1:11" s="220" customFormat="1" ht="19.5" customHeight="1">
      <c r="A27" s="243"/>
      <c r="B27" s="243"/>
      <c r="C27" s="447"/>
      <c r="D27" s="429"/>
      <c r="E27" s="344"/>
      <c r="F27" s="274" t="s">
        <v>680</v>
      </c>
      <c r="G27" s="274"/>
      <c r="H27" s="275"/>
      <c r="I27" s="276"/>
      <c r="J27" s="452"/>
      <c r="K27" s="453"/>
    </row>
    <row r="28" spans="1:11" s="220" customFormat="1" ht="24" customHeight="1">
      <c r="A28" s="243"/>
      <c r="B28" s="243"/>
      <c r="C28" s="447"/>
      <c r="D28" s="429"/>
      <c r="E28" s="260" t="s">
        <v>42</v>
      </c>
      <c r="F28" s="567" t="s">
        <v>39</v>
      </c>
      <c r="G28" s="567"/>
      <c r="H28" s="355" t="s">
        <v>257</v>
      </c>
      <c r="I28" s="354">
        <v>3620.92</v>
      </c>
      <c r="J28" s="452"/>
      <c r="K28" s="453"/>
    </row>
    <row r="29" spans="1:11" s="220" customFormat="1" ht="24" customHeight="1">
      <c r="A29" s="243"/>
      <c r="B29" s="243"/>
      <c r="C29" s="447"/>
      <c r="D29" s="429"/>
      <c r="E29" s="260" t="s">
        <v>43</v>
      </c>
      <c r="F29" s="589" t="s">
        <v>681</v>
      </c>
      <c r="G29" s="590"/>
      <c r="H29" s="355" t="s">
        <v>40</v>
      </c>
      <c r="I29" s="356" t="e">
        <f ca="1">nerr(I28/I30)</f>
        <v>#NAME?</v>
      </c>
      <c r="J29" s="452"/>
      <c r="K29" s="453"/>
    </row>
    <row r="30" spans="1:11" s="220" customFormat="1" ht="20.100000000000001" customHeight="1">
      <c r="A30" s="243"/>
      <c r="B30" s="243"/>
      <c r="C30" s="447"/>
      <c r="D30" s="429"/>
      <c r="E30" s="260" t="s">
        <v>633</v>
      </c>
      <c r="F30" s="590" t="s">
        <v>41</v>
      </c>
      <c r="G30" s="590"/>
      <c r="H30" s="355" t="s">
        <v>682</v>
      </c>
      <c r="I30" s="351">
        <v>1006.5309999999999</v>
      </c>
      <c r="J30" s="452"/>
      <c r="K30" s="453"/>
    </row>
    <row r="31" spans="1:11" s="220" customFormat="1" ht="20.100000000000001" customHeight="1">
      <c r="A31" s="243"/>
      <c r="B31" s="243"/>
      <c r="C31" s="447"/>
      <c r="D31" s="429"/>
      <c r="E31" s="260" t="s">
        <v>44</v>
      </c>
      <c r="F31" s="567" t="s">
        <v>683</v>
      </c>
      <c r="G31" s="567"/>
      <c r="H31" s="355" t="s">
        <v>257</v>
      </c>
      <c r="I31" s="354">
        <v>257.43</v>
      </c>
      <c r="J31" s="452"/>
      <c r="K31" s="453"/>
    </row>
    <row r="32" spans="1:11" s="220" customFormat="1" ht="20.100000000000001" customHeight="1">
      <c r="A32" s="243"/>
      <c r="B32" s="243"/>
      <c r="C32" s="447"/>
      <c r="D32" s="429"/>
      <c r="E32" s="260" t="s">
        <v>45</v>
      </c>
      <c r="F32" s="567" t="s">
        <v>684</v>
      </c>
      <c r="G32" s="567"/>
      <c r="H32" s="355" t="s">
        <v>257</v>
      </c>
      <c r="I32" s="354">
        <v>0</v>
      </c>
      <c r="J32" s="452"/>
      <c r="K32" s="453"/>
    </row>
    <row r="33" spans="1:11" s="220" customFormat="1" ht="20.100000000000001" customHeight="1">
      <c r="A33" s="243"/>
      <c r="B33" s="243"/>
      <c r="C33" s="447"/>
      <c r="D33" s="429"/>
      <c r="E33" s="260" t="s">
        <v>46</v>
      </c>
      <c r="F33" s="585" t="s">
        <v>685</v>
      </c>
      <c r="G33" s="585"/>
      <c r="H33" s="355" t="s">
        <v>257</v>
      </c>
      <c r="I33" s="354">
        <v>6321.44</v>
      </c>
      <c r="J33" s="452"/>
      <c r="K33" s="453"/>
    </row>
    <row r="34" spans="1:11" s="220" customFormat="1" ht="20.100000000000001" customHeight="1">
      <c r="A34" s="243"/>
      <c r="B34" s="243"/>
      <c r="C34" s="447"/>
      <c r="D34" s="429"/>
      <c r="E34" s="260" t="s">
        <v>47</v>
      </c>
      <c r="F34" s="585" t="s">
        <v>686</v>
      </c>
      <c r="G34" s="585"/>
      <c r="H34" s="355" t="s">
        <v>257</v>
      </c>
      <c r="I34" s="354">
        <v>1909.08</v>
      </c>
      <c r="J34" s="452"/>
      <c r="K34" s="453"/>
    </row>
    <row r="35" spans="1:11" s="220" customFormat="1" ht="20.100000000000001" customHeight="1">
      <c r="A35" s="243"/>
      <c r="B35" s="243"/>
      <c r="C35" s="447"/>
      <c r="D35" s="429"/>
      <c r="E35" s="260" t="s">
        <v>49</v>
      </c>
      <c r="F35" s="567" t="s">
        <v>687</v>
      </c>
      <c r="G35" s="567"/>
      <c r="H35" s="355" t="s">
        <v>257</v>
      </c>
      <c r="I35" s="354">
        <v>128.12</v>
      </c>
      <c r="J35" s="452"/>
      <c r="K35" s="453"/>
    </row>
    <row r="36" spans="1:11" s="220" customFormat="1" ht="20.100000000000001" customHeight="1">
      <c r="A36" s="243"/>
      <c r="B36" s="243"/>
      <c r="C36" s="447"/>
      <c r="D36" s="429"/>
      <c r="E36" s="260" t="s">
        <v>52</v>
      </c>
      <c r="F36" s="567" t="s">
        <v>48</v>
      </c>
      <c r="G36" s="567"/>
      <c r="H36" s="355" t="s">
        <v>257</v>
      </c>
      <c r="I36" s="354">
        <v>330.47</v>
      </c>
      <c r="J36" s="452"/>
      <c r="K36" s="453"/>
    </row>
    <row r="37" spans="1:11" s="220" customFormat="1" ht="24" customHeight="1">
      <c r="A37" s="243"/>
      <c r="B37" s="243"/>
      <c r="C37" s="447"/>
      <c r="D37" s="429"/>
      <c r="E37" s="260" t="s">
        <v>54</v>
      </c>
      <c r="F37" s="567" t="s">
        <v>688</v>
      </c>
      <c r="G37" s="567"/>
      <c r="H37" s="355" t="s">
        <v>257</v>
      </c>
      <c r="I37" s="354">
        <f>555.06+322.63</f>
        <v>877.68999999999994</v>
      </c>
      <c r="J37" s="452"/>
      <c r="K37" s="453"/>
    </row>
    <row r="38" spans="1:11" s="220" customFormat="1" ht="20.100000000000001" customHeight="1">
      <c r="A38" s="243"/>
      <c r="B38" s="243"/>
      <c r="C38" s="447"/>
      <c r="D38" s="429"/>
      <c r="E38" s="260" t="s">
        <v>55</v>
      </c>
      <c r="F38" s="590" t="s">
        <v>50</v>
      </c>
      <c r="G38" s="590"/>
      <c r="H38" s="355" t="s">
        <v>257</v>
      </c>
      <c r="I38" s="354">
        <v>167.19</v>
      </c>
      <c r="J38" s="452"/>
      <c r="K38" s="453"/>
    </row>
    <row r="39" spans="1:11" s="220" customFormat="1" ht="20.100000000000001" customHeight="1">
      <c r="A39" s="243"/>
      <c r="B39" s="243"/>
      <c r="C39" s="447"/>
      <c r="D39" s="429"/>
      <c r="E39" s="260" t="s">
        <v>56</v>
      </c>
      <c r="F39" s="590" t="s">
        <v>51</v>
      </c>
      <c r="G39" s="590"/>
      <c r="H39" s="355" t="s">
        <v>257</v>
      </c>
      <c r="I39" s="354">
        <v>50.49</v>
      </c>
      <c r="J39" s="452"/>
      <c r="K39" s="453"/>
    </row>
    <row r="40" spans="1:11" s="220" customFormat="1" ht="20.100000000000001" customHeight="1">
      <c r="A40" s="243"/>
      <c r="B40" s="243"/>
      <c r="C40" s="447"/>
      <c r="D40" s="429"/>
      <c r="E40" s="260" t="s">
        <v>57</v>
      </c>
      <c r="F40" s="567" t="s">
        <v>53</v>
      </c>
      <c r="G40" s="567"/>
      <c r="H40" s="355" t="s">
        <v>257</v>
      </c>
      <c r="I40" s="354">
        <v>1497.9</v>
      </c>
      <c r="J40" s="452"/>
      <c r="K40" s="453"/>
    </row>
    <row r="41" spans="1:11" s="220" customFormat="1" ht="20.100000000000001" customHeight="1">
      <c r="A41" s="243"/>
      <c r="B41" s="243"/>
      <c r="C41" s="447"/>
      <c r="D41" s="429"/>
      <c r="E41" s="260" t="s">
        <v>58</v>
      </c>
      <c r="F41" s="590" t="s">
        <v>50</v>
      </c>
      <c r="G41" s="590"/>
      <c r="H41" s="355" t="s">
        <v>257</v>
      </c>
      <c r="I41" s="354">
        <v>1001.94</v>
      </c>
      <c r="J41" s="452"/>
      <c r="K41" s="453"/>
    </row>
    <row r="42" spans="1:11" s="220" customFormat="1" ht="20.100000000000001" customHeight="1">
      <c r="A42" s="243"/>
      <c r="B42" s="243"/>
      <c r="C42" s="447"/>
      <c r="D42" s="429"/>
      <c r="E42" s="260" t="s">
        <v>59</v>
      </c>
      <c r="F42" s="590" t="s">
        <v>51</v>
      </c>
      <c r="G42" s="590"/>
      <c r="H42" s="355" t="s">
        <v>257</v>
      </c>
      <c r="I42" s="354">
        <v>302.58999999999997</v>
      </c>
      <c r="J42" s="452"/>
      <c r="K42" s="453"/>
    </row>
    <row r="43" spans="1:11" s="220" customFormat="1" ht="20.100000000000001" customHeight="1">
      <c r="A43" s="243"/>
      <c r="B43" s="243"/>
      <c r="C43" s="447"/>
      <c r="D43" s="429"/>
      <c r="E43" s="260" t="s">
        <v>61</v>
      </c>
      <c r="F43" s="591" t="s">
        <v>634</v>
      </c>
      <c r="G43" s="567"/>
      <c r="H43" s="355" t="s">
        <v>257</v>
      </c>
      <c r="I43" s="354">
        <v>784.49</v>
      </c>
      <c r="J43" s="452"/>
      <c r="K43" s="453"/>
    </row>
    <row r="44" spans="1:11" s="220" customFormat="1" ht="20.100000000000001" customHeight="1">
      <c r="A44" s="243"/>
      <c r="B44" s="243"/>
      <c r="C44" s="447"/>
      <c r="D44" s="429"/>
      <c r="E44" s="260" t="s">
        <v>635</v>
      </c>
      <c r="F44" s="589" t="s">
        <v>719</v>
      </c>
      <c r="G44" s="590"/>
      <c r="H44" s="355" t="s">
        <v>257</v>
      </c>
      <c r="I44" s="354">
        <v>784.49</v>
      </c>
      <c r="J44" s="452"/>
      <c r="K44" s="453"/>
    </row>
    <row r="45" spans="1:11" s="220" customFormat="1" ht="20.100000000000001" customHeight="1">
      <c r="A45" s="243"/>
      <c r="B45" s="243"/>
      <c r="C45" s="447"/>
      <c r="D45" s="429"/>
      <c r="E45" s="260" t="s">
        <v>636</v>
      </c>
      <c r="F45" s="589" t="s">
        <v>720</v>
      </c>
      <c r="G45" s="590"/>
      <c r="H45" s="355" t="s">
        <v>257</v>
      </c>
      <c r="I45" s="354">
        <v>0</v>
      </c>
      <c r="J45" s="452"/>
      <c r="K45" s="453"/>
    </row>
    <row r="46" spans="1:11" s="220" customFormat="1" ht="20.100000000000001" customHeight="1">
      <c r="A46" s="243"/>
      <c r="B46" s="243"/>
      <c r="C46" s="447"/>
      <c r="D46" s="429"/>
      <c r="E46" s="260" t="s">
        <v>637</v>
      </c>
      <c r="F46" s="567" t="s">
        <v>62</v>
      </c>
      <c r="G46" s="567"/>
      <c r="H46" s="355" t="s">
        <v>257</v>
      </c>
      <c r="I46" s="354">
        <v>0</v>
      </c>
      <c r="J46" s="452"/>
      <c r="K46" s="453"/>
    </row>
    <row r="47" spans="1:11" s="220" customFormat="1" ht="24" customHeight="1">
      <c r="A47" s="243"/>
      <c r="B47" s="243"/>
      <c r="C47" s="447"/>
      <c r="D47" s="448"/>
      <c r="E47" s="344"/>
      <c r="F47" s="274" t="s">
        <v>426</v>
      </c>
      <c r="G47" s="274"/>
      <c r="H47" s="275"/>
      <c r="I47" s="276"/>
      <c r="J47" s="452"/>
      <c r="K47" s="453"/>
    </row>
    <row r="48" spans="1:11" s="220" customFormat="1" ht="20.100000000000001" customHeight="1">
      <c r="A48" s="243"/>
      <c r="B48" s="243"/>
      <c r="C48" s="447"/>
      <c r="D48" s="429"/>
      <c r="E48" s="260" t="s">
        <v>517</v>
      </c>
      <c r="F48" s="592" t="s">
        <v>689</v>
      </c>
      <c r="G48" s="592"/>
      <c r="H48" s="355" t="s">
        <v>257</v>
      </c>
      <c r="I48" s="354">
        <v>261.85000000000002</v>
      </c>
      <c r="J48" s="452"/>
      <c r="K48" s="453"/>
    </row>
    <row r="49" spans="1:11" s="220" customFormat="1" ht="20.100000000000001" customHeight="1">
      <c r="A49" s="243"/>
      <c r="B49" s="243"/>
      <c r="C49" s="447"/>
      <c r="D49" s="429"/>
      <c r="E49" s="260" t="s">
        <v>563</v>
      </c>
      <c r="F49" s="592" t="s">
        <v>690</v>
      </c>
      <c r="G49" s="592"/>
      <c r="H49" s="355" t="s">
        <v>257</v>
      </c>
      <c r="I49" s="354">
        <v>0</v>
      </c>
      <c r="J49" s="452"/>
      <c r="K49" s="453"/>
    </row>
    <row r="50" spans="1:11" s="220" customFormat="1" ht="25.5" customHeight="1">
      <c r="A50" s="243"/>
      <c r="B50" s="243"/>
      <c r="C50" s="447"/>
      <c r="D50" s="429"/>
      <c r="E50" s="260" t="s">
        <v>7</v>
      </c>
      <c r="F50" s="567" t="s">
        <v>691</v>
      </c>
      <c r="G50" s="567"/>
      <c r="H50" s="355" t="s">
        <v>257</v>
      </c>
      <c r="I50" s="354">
        <v>0</v>
      </c>
      <c r="J50" s="452"/>
      <c r="K50" s="453"/>
    </row>
    <row r="51" spans="1:11" s="220" customFormat="1" ht="20.100000000000001" customHeight="1">
      <c r="A51" s="243"/>
      <c r="B51" s="243"/>
      <c r="C51" s="447"/>
      <c r="D51" s="429"/>
      <c r="E51" s="260" t="s">
        <v>564</v>
      </c>
      <c r="F51" s="592" t="s">
        <v>692</v>
      </c>
      <c r="G51" s="592"/>
      <c r="H51" s="355" t="s">
        <v>693</v>
      </c>
      <c r="I51" s="351">
        <v>18.884</v>
      </c>
      <c r="J51" s="452"/>
      <c r="K51" s="453"/>
    </row>
    <row r="52" spans="1:11" s="220" customFormat="1" ht="20.100000000000001" customHeight="1">
      <c r="A52" s="243"/>
      <c r="B52" s="243"/>
      <c r="C52" s="447"/>
      <c r="D52" s="429"/>
      <c r="E52" s="260" t="s">
        <v>565</v>
      </c>
      <c r="F52" s="592" t="s">
        <v>694</v>
      </c>
      <c r="G52" s="592"/>
      <c r="H52" s="355" t="s">
        <v>693</v>
      </c>
      <c r="I52" s="351">
        <v>6.0140000000000002</v>
      </c>
      <c r="J52" s="452"/>
      <c r="K52" s="453"/>
    </row>
    <row r="53" spans="1:11" s="220" customFormat="1" ht="20.100000000000001" customHeight="1">
      <c r="A53" s="243"/>
      <c r="B53" s="243"/>
      <c r="C53" s="447"/>
      <c r="D53" s="429"/>
      <c r="E53" s="260" t="s">
        <v>566</v>
      </c>
      <c r="F53" s="592" t="s">
        <v>695</v>
      </c>
      <c r="G53" s="592"/>
      <c r="H53" s="355" t="s">
        <v>638</v>
      </c>
      <c r="I53" s="351">
        <v>19.212</v>
      </c>
      <c r="J53" s="452"/>
      <c r="K53" s="453"/>
    </row>
    <row r="54" spans="1:11" s="220" customFormat="1" ht="20.100000000000001" customHeight="1">
      <c r="A54" s="243"/>
      <c r="B54" s="243"/>
      <c r="C54" s="447"/>
      <c r="D54" s="429"/>
      <c r="E54" s="260" t="s">
        <v>202</v>
      </c>
      <c r="F54" s="567" t="s">
        <v>696</v>
      </c>
      <c r="G54" s="567"/>
      <c r="H54" s="355" t="s">
        <v>638</v>
      </c>
      <c r="I54" s="351">
        <v>0.61</v>
      </c>
      <c r="J54" s="452"/>
      <c r="K54" s="453"/>
    </row>
    <row r="55" spans="1:11" s="220" customFormat="1" ht="20.100000000000001" customHeight="1">
      <c r="A55" s="243"/>
      <c r="B55" s="243"/>
      <c r="C55" s="447"/>
      <c r="D55" s="429"/>
      <c r="E55" s="260" t="s">
        <v>567</v>
      </c>
      <c r="F55" s="592" t="s">
        <v>697</v>
      </c>
      <c r="G55" s="592"/>
      <c r="H55" s="355" t="s">
        <v>638</v>
      </c>
      <c r="I55" s="351">
        <v>0</v>
      </c>
      <c r="J55" s="452"/>
      <c r="K55" s="453"/>
    </row>
    <row r="56" spans="1:11" s="220" customFormat="1" ht="24" customHeight="1">
      <c r="A56" s="243"/>
      <c r="B56" s="243"/>
      <c r="C56" s="447"/>
      <c r="D56" s="429"/>
      <c r="E56" s="260" t="s">
        <v>568</v>
      </c>
      <c r="F56" s="592" t="s">
        <v>698</v>
      </c>
      <c r="G56" s="592"/>
      <c r="H56" s="355" t="s">
        <v>638</v>
      </c>
      <c r="I56" s="273">
        <f>SUM(I57:I58)</f>
        <v>16.932000000000002</v>
      </c>
      <c r="J56" s="452"/>
      <c r="K56" s="453"/>
    </row>
    <row r="57" spans="1:11" s="220" customFormat="1" ht="20.100000000000001" customHeight="1">
      <c r="A57" s="243"/>
      <c r="B57" s="243"/>
      <c r="C57" s="447"/>
      <c r="D57" s="429"/>
      <c r="E57" s="260" t="s">
        <v>622</v>
      </c>
      <c r="F57" s="567" t="s">
        <v>63</v>
      </c>
      <c r="G57" s="567"/>
      <c r="H57" s="355" t="s">
        <v>638</v>
      </c>
      <c r="I57" s="351">
        <v>13.662000000000001</v>
      </c>
      <c r="J57" s="452"/>
      <c r="K57" s="453"/>
    </row>
    <row r="58" spans="1:11" s="220" customFormat="1" ht="20.100000000000001" customHeight="1">
      <c r="A58" s="243"/>
      <c r="B58" s="243"/>
      <c r="C58" s="447"/>
      <c r="D58" s="429"/>
      <c r="E58" s="260" t="s">
        <v>623</v>
      </c>
      <c r="F58" s="591" t="s">
        <v>64</v>
      </c>
      <c r="G58" s="567"/>
      <c r="H58" s="355" t="s">
        <v>638</v>
      </c>
      <c r="I58" s="351">
        <v>3.27</v>
      </c>
      <c r="J58" s="452"/>
      <c r="K58" s="453"/>
    </row>
    <row r="59" spans="1:11" s="220" customFormat="1" ht="20.100000000000001" customHeight="1">
      <c r="A59" s="243"/>
      <c r="B59" s="243"/>
      <c r="C59" s="447"/>
      <c r="D59" s="429"/>
      <c r="E59" s="260" t="s">
        <v>569</v>
      </c>
      <c r="F59" s="592" t="s">
        <v>699</v>
      </c>
      <c r="G59" s="592"/>
      <c r="H59" s="355" t="s">
        <v>65</v>
      </c>
      <c r="I59" s="354">
        <v>10.391999999999999</v>
      </c>
      <c r="J59" s="452"/>
      <c r="K59" s="453"/>
    </row>
    <row r="60" spans="1:11" s="220" customFormat="1" ht="20.100000000000001" customHeight="1">
      <c r="A60" s="243"/>
      <c r="B60" s="243"/>
      <c r="C60" s="447"/>
      <c r="D60" s="429"/>
      <c r="E60" s="260" t="s">
        <v>570</v>
      </c>
      <c r="F60" s="585" t="s">
        <v>700</v>
      </c>
      <c r="G60" s="585"/>
      <c r="H60" s="355" t="s">
        <v>701</v>
      </c>
      <c r="I60" s="351">
        <v>5.0289999999999999</v>
      </c>
      <c r="J60" s="452"/>
      <c r="K60" s="453"/>
    </row>
    <row r="61" spans="1:11" s="220" customFormat="1" ht="20.100000000000001" customHeight="1">
      <c r="A61" s="243"/>
      <c r="B61" s="243"/>
      <c r="C61" s="447"/>
      <c r="D61" s="429"/>
      <c r="E61" s="260" t="s">
        <v>67</v>
      </c>
      <c r="F61" s="592" t="s">
        <v>702</v>
      </c>
      <c r="G61" s="592"/>
      <c r="H61" s="355" t="s">
        <v>66</v>
      </c>
      <c r="I61" s="354">
        <v>22.33</v>
      </c>
      <c r="J61" s="452"/>
      <c r="K61" s="453"/>
    </row>
    <row r="62" spans="1:11" s="220" customFormat="1" ht="20.100000000000001" customHeight="1">
      <c r="A62" s="243"/>
      <c r="B62" s="243"/>
      <c r="C62" s="447"/>
      <c r="D62" s="429"/>
      <c r="E62" s="260" t="s">
        <v>68</v>
      </c>
      <c r="F62" s="592" t="s">
        <v>703</v>
      </c>
      <c r="G62" s="592"/>
      <c r="H62" s="355" t="s">
        <v>66</v>
      </c>
      <c r="I62" s="354">
        <v>0</v>
      </c>
      <c r="J62" s="452"/>
      <c r="K62" s="453"/>
    </row>
    <row r="63" spans="1:11" s="220" customFormat="1" ht="20.100000000000001" customHeight="1">
      <c r="A63" s="243"/>
      <c r="B63" s="243"/>
      <c r="C63" s="447"/>
      <c r="D63" s="429"/>
      <c r="E63" s="260" t="s">
        <v>69</v>
      </c>
      <c r="F63" s="592" t="s">
        <v>704</v>
      </c>
      <c r="G63" s="592"/>
      <c r="H63" s="355" t="s">
        <v>705</v>
      </c>
      <c r="I63" s="350">
        <v>0</v>
      </c>
      <c r="J63" s="452"/>
      <c r="K63" s="453"/>
    </row>
    <row r="64" spans="1:11" s="220" customFormat="1" ht="20.100000000000001" customHeight="1">
      <c r="A64" s="243"/>
      <c r="B64" s="243"/>
      <c r="C64" s="447"/>
      <c r="D64" s="429"/>
      <c r="E64" s="260" t="s">
        <v>70</v>
      </c>
      <c r="F64" s="592" t="s">
        <v>706</v>
      </c>
      <c r="G64" s="592"/>
      <c r="H64" s="355" t="s">
        <v>705</v>
      </c>
      <c r="I64" s="350">
        <v>8</v>
      </c>
      <c r="J64" s="452"/>
      <c r="K64" s="453"/>
    </row>
    <row r="65" spans="1:11" s="220" customFormat="1" ht="20.100000000000001" customHeight="1">
      <c r="A65" s="243"/>
      <c r="B65" s="243"/>
      <c r="C65" s="447"/>
      <c r="D65" s="429"/>
      <c r="E65" s="260" t="s">
        <v>71</v>
      </c>
      <c r="F65" s="592" t="s">
        <v>707</v>
      </c>
      <c r="G65" s="592"/>
      <c r="H65" s="355" t="s">
        <v>705</v>
      </c>
      <c r="I65" s="350">
        <v>0</v>
      </c>
      <c r="J65" s="452"/>
      <c r="K65" s="453"/>
    </row>
    <row r="66" spans="1:11" s="220" customFormat="1" ht="20.100000000000001" customHeight="1">
      <c r="A66" s="243"/>
      <c r="B66" s="243"/>
      <c r="C66" s="447"/>
      <c r="D66" s="429"/>
      <c r="E66" s="260" t="s">
        <v>708</v>
      </c>
      <c r="F66" s="592" t="s">
        <v>639</v>
      </c>
      <c r="G66" s="592"/>
      <c r="H66" s="355" t="s">
        <v>60</v>
      </c>
      <c r="I66" s="350">
        <v>53</v>
      </c>
      <c r="J66" s="452"/>
      <c r="K66" s="453"/>
    </row>
    <row r="67" spans="1:11" s="220" customFormat="1" ht="20.100000000000001" customHeight="1">
      <c r="A67" s="243"/>
      <c r="B67" s="243"/>
      <c r="C67" s="447"/>
      <c r="D67" s="429"/>
      <c r="E67" s="260" t="s">
        <v>709</v>
      </c>
      <c r="F67" s="592" t="s">
        <v>710</v>
      </c>
      <c r="G67" s="592"/>
      <c r="H67" s="355" t="s">
        <v>711</v>
      </c>
      <c r="I67" s="354">
        <v>247.1</v>
      </c>
      <c r="J67" s="452"/>
      <c r="K67" s="453"/>
    </row>
    <row r="68" spans="1:11" s="220" customFormat="1" ht="20.100000000000001" customHeight="1">
      <c r="A68" s="243"/>
      <c r="B68" s="243"/>
      <c r="C68" s="447"/>
      <c r="D68" s="429"/>
      <c r="E68" s="260" t="s">
        <v>712</v>
      </c>
      <c r="F68" s="592" t="s">
        <v>713</v>
      </c>
      <c r="G68" s="592"/>
      <c r="H68" s="355" t="s">
        <v>714</v>
      </c>
      <c r="I68" s="354">
        <v>52.39</v>
      </c>
      <c r="J68" s="452"/>
      <c r="K68" s="453"/>
    </row>
    <row r="69" spans="1:11" s="220" customFormat="1" ht="20.100000000000001" customHeight="1">
      <c r="A69" s="243"/>
      <c r="B69" s="243"/>
      <c r="C69" s="447"/>
      <c r="D69" s="429"/>
      <c r="E69" s="260" t="s">
        <v>715</v>
      </c>
      <c r="F69" s="592" t="s">
        <v>716</v>
      </c>
      <c r="G69" s="592"/>
      <c r="H69" s="355" t="s">
        <v>717</v>
      </c>
      <c r="I69" s="354">
        <v>0.22</v>
      </c>
      <c r="J69" s="452"/>
      <c r="K69" s="453"/>
    </row>
    <row r="70" spans="1:11" ht="20.100000000000001" customHeight="1" thickBot="1">
      <c r="C70" s="425"/>
      <c r="D70" s="446"/>
      <c r="E70" s="332" t="s">
        <v>718</v>
      </c>
      <c r="F70" s="593" t="s">
        <v>184</v>
      </c>
      <c r="G70" s="593"/>
      <c r="H70" s="297" t="s">
        <v>423</v>
      </c>
      <c r="I70" s="331"/>
      <c r="J70" s="451"/>
      <c r="K70" s="432"/>
    </row>
    <row r="71" spans="1:11">
      <c r="C71" s="425"/>
      <c r="D71" s="446"/>
      <c r="E71" s="226"/>
      <c r="F71" s="227"/>
      <c r="G71" s="228"/>
      <c r="H71" s="202"/>
      <c r="I71" s="229"/>
      <c r="J71" s="451"/>
      <c r="K71" s="432"/>
    </row>
    <row r="72" spans="1:11" ht="19.5" customHeight="1">
      <c r="C72" s="425"/>
      <c r="D72" s="446"/>
      <c r="E72" s="283" t="s">
        <v>574</v>
      </c>
      <c r="F72" s="282" t="s">
        <v>641</v>
      </c>
      <c r="G72" s="225"/>
      <c r="H72" s="202"/>
      <c r="I72" s="225"/>
      <c r="J72" s="451"/>
      <c r="K72" s="432"/>
    </row>
    <row r="73" spans="1:11" ht="12" thickBot="1">
      <c r="C73" s="425"/>
      <c r="D73" s="449"/>
      <c r="E73" s="153"/>
      <c r="F73" s="153"/>
      <c r="G73" s="153"/>
      <c r="H73" s="153"/>
      <c r="I73" s="153"/>
      <c r="J73" s="454"/>
      <c r="K73" s="432"/>
    </row>
    <row r="74" spans="1:11" ht="20.100000000000001" customHeight="1"/>
    <row r="76" spans="1:11" ht="15.75" customHeight="1"/>
    <row r="80" spans="1:11" s="202" customFormat="1" ht="20.100000000000001" customHeight="1">
      <c r="D80" s="152"/>
      <c r="E80" s="152"/>
      <c r="F80" s="152"/>
      <c r="G80" s="152"/>
      <c r="H80" s="152"/>
      <c r="I80" s="152"/>
    </row>
  </sheetData>
  <sheetProtection password="FA9C" sheet="1" objects="1" scenarios="1" formatColumns="0" formatRows="0"/>
  <mergeCells count="54">
    <mergeCell ref="F70:G70"/>
    <mergeCell ref="F69:G69"/>
    <mergeCell ref="F16:G16"/>
    <mergeCell ref="F17:G17"/>
    <mergeCell ref="D12:J12"/>
    <mergeCell ref="D13:J13"/>
    <mergeCell ref="F18:G18"/>
    <mergeCell ref="F63:G63"/>
    <mergeCell ref="F64:G64"/>
    <mergeCell ref="F65:G65"/>
    <mergeCell ref="F68:G68"/>
    <mergeCell ref="F57:G57"/>
    <mergeCell ref="F58:G58"/>
    <mergeCell ref="F59:G59"/>
    <mergeCell ref="F60:G60"/>
    <mergeCell ref="F61:G61"/>
    <mergeCell ref="F66:G66"/>
    <mergeCell ref="F67:G67"/>
    <mergeCell ref="F46:G46"/>
    <mergeCell ref="F48:G48"/>
    <mergeCell ref="F49:G49"/>
    <mergeCell ref="F50:G50"/>
    <mergeCell ref="F51:G51"/>
    <mergeCell ref="F52:G52"/>
    <mergeCell ref="F62:G62"/>
    <mergeCell ref="F53:G53"/>
    <mergeCell ref="F54:G54"/>
    <mergeCell ref="F55:G55"/>
    <mergeCell ref="F56:G56"/>
    <mergeCell ref="F45:G45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33:G33"/>
    <mergeCell ref="D10:F10"/>
    <mergeCell ref="F19:G19"/>
    <mergeCell ref="F20:G20"/>
    <mergeCell ref="F21:G21"/>
    <mergeCell ref="F22:G22"/>
    <mergeCell ref="E23:E26"/>
    <mergeCell ref="F23:F26"/>
    <mergeCell ref="F28:G28"/>
    <mergeCell ref="F29:G29"/>
    <mergeCell ref="F30:G30"/>
    <mergeCell ref="F31:G31"/>
    <mergeCell ref="F32:G32"/>
  </mergeCells>
  <phoneticPr fontId="16" type="noConversion"/>
  <dataValidations count="5">
    <dataValidation type="textLength" operator="lessThanOrEqual" allowBlank="1" showInputMessage="1" showErrorMessage="1" sqref="I71">
      <formula1>300</formula1>
    </dataValidation>
    <dataValidation type="textLength" operator="lessThanOrEqual" allowBlank="1" showInputMessage="1" showErrorMessage="1" errorTitle="Ошибка" error="Допускается ввод не более 900 символов!" sqref="I70 I26">
      <formula1>900</formula1>
    </dataValidation>
    <dataValidation type="decimal" allowBlank="1" showInputMessage="1" showErrorMessage="1" sqref="I56 I22 I25 I20 I43 I29">
      <formula1>-999999999</formula1>
      <formula2>999999999999</formula2>
    </dataValidation>
    <dataValidation type="decimal" allowBlank="1" showInputMessage="1" showErrorMessage="1" error="Значение должно быть действительным числом" sqref="I57:I69 I48:I55 I23:I24 I21 I19 I44:I46 I30:I42 I28">
      <formula1>-999999999</formula1>
      <formula2>999999999999</formula2>
    </dataValidation>
    <dataValidation type="list" allowBlank="1" showInputMessage="1" showErrorMessage="1" error="Выберите значение из списка" prompt="Выберите значение из списка" sqref="F23">
      <formula1>kind_of_fuels</formula1>
    </dataValidation>
  </dataValidations>
  <hyperlinks>
    <hyperlink ref="F47" location="'ТС показатели'!A1" tooltip="Добавить запись" display="Добавить запись"/>
    <hyperlink ref="F27" location="'ТС показатели'!A1" tooltip="Добавить вид топлива" display="Добавить вид топлива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_1">
    <tabColor indexed="31"/>
  </sheetPr>
  <dimension ref="C1:O41"/>
  <sheetViews>
    <sheetView showGridLines="0" topLeftCell="C9" workbookViewId="0">
      <selection activeCell="F32" sqref="F32"/>
    </sheetView>
  </sheetViews>
  <sheetFormatPr defaultRowHeight="11.25"/>
  <cols>
    <col min="1" max="2" width="0" style="152" hidden="1" customWidth="1"/>
    <col min="3" max="3" width="3" style="152" customWidth="1"/>
    <col min="4" max="4" width="23.42578125" style="152" customWidth="1"/>
    <col min="5" max="5" width="9.140625" style="152"/>
    <col min="6" max="6" width="53.85546875" style="152" customWidth="1"/>
    <col min="7" max="7" width="30.42578125" style="152" customWidth="1"/>
    <col min="8" max="8" width="21.85546875" style="152" customWidth="1"/>
    <col min="9" max="9" width="24.5703125" style="152" customWidth="1"/>
    <col min="10" max="10" width="21.85546875" style="152" customWidth="1"/>
    <col min="11" max="11" width="13.7109375" style="152" customWidth="1"/>
    <col min="12" max="13" width="21.85546875" style="152" customWidth="1"/>
    <col min="14" max="14" width="17" style="152" customWidth="1"/>
    <col min="15" max="15" width="3" style="152" customWidth="1"/>
    <col min="16" max="16384" width="9.140625" style="152"/>
  </cols>
  <sheetData>
    <row r="1" spans="3:15" hidden="1"/>
    <row r="2" spans="3:15" hidden="1"/>
    <row r="3" spans="3:15" hidden="1"/>
    <row r="4" spans="3:15" hidden="1"/>
    <row r="5" spans="3:15" hidden="1"/>
    <row r="6" spans="3:15" hidden="1"/>
    <row r="7" spans="3:15" hidden="1"/>
    <row r="8" spans="3:15" hidden="1"/>
    <row r="10" spans="3:15" ht="15.75" customHeight="1">
      <c r="D10" s="573" t="str">
        <f>codeTemplate</f>
        <v>Код шаблона: JKH.OPEN.INFO.TARIFF.WARM</v>
      </c>
      <c r="E10" s="573"/>
      <c r="F10" s="573"/>
      <c r="G10" s="157"/>
      <c r="H10" s="157"/>
      <c r="K10" s="150"/>
    </row>
    <row r="11" spans="3:15">
      <c r="D11" s="148"/>
      <c r="E11" s="151"/>
      <c r="F11" s="158"/>
      <c r="G11" s="158"/>
      <c r="H11" s="158"/>
      <c r="I11" s="158"/>
      <c r="J11" s="158"/>
      <c r="K11" s="158"/>
      <c r="L11" s="158"/>
    </row>
    <row r="12" spans="3:15" ht="18.75" customHeight="1">
      <c r="C12" s="425"/>
      <c r="D12" s="579" t="s">
        <v>72</v>
      </c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432"/>
    </row>
    <row r="13" spans="3:15" ht="18.75" customHeight="1" thickBot="1">
      <c r="C13" s="425"/>
      <c r="D13" s="576" t="str">
        <f>IF(org="","",IF(fil="",org,org &amp; " (" &amp; fil &amp; ")")) &amp; IF(OR(godStart="",godEnd=""),"",", "&amp;YEAR(godStart)&amp; "-" &amp; YEAR(godEnd)&amp;" гг.")</f>
        <v>ООО "Тепловик 2", 2013-2013 гг.</v>
      </c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432"/>
    </row>
    <row r="14" spans="3:15">
      <c r="D14" s="230"/>
      <c r="E14" s="218"/>
      <c r="F14" s="218"/>
      <c r="G14" s="218"/>
      <c r="H14" s="218"/>
      <c r="I14" s="218"/>
      <c r="J14" s="218"/>
      <c r="K14" s="218"/>
      <c r="L14" s="218"/>
      <c r="M14" s="218"/>
      <c r="N14" s="231"/>
    </row>
    <row r="15" spans="3:15">
      <c r="C15" s="425"/>
      <c r="D15" s="426"/>
      <c r="E15" s="232"/>
      <c r="F15" s="232"/>
      <c r="G15" s="232"/>
      <c r="H15" s="232"/>
      <c r="I15" s="232"/>
      <c r="J15" s="232"/>
      <c r="K15" s="232"/>
      <c r="L15" s="232"/>
      <c r="M15" s="232"/>
      <c r="N15" s="433"/>
      <c r="O15" s="432"/>
    </row>
    <row r="16" spans="3:15">
      <c r="C16" s="425"/>
      <c r="D16" s="427"/>
      <c r="E16" s="218"/>
      <c r="F16" s="218"/>
      <c r="G16" s="218"/>
      <c r="H16" s="218"/>
      <c r="I16" s="218"/>
      <c r="J16" s="218"/>
      <c r="K16" s="218"/>
      <c r="L16" s="218"/>
      <c r="M16" s="218"/>
      <c r="N16" s="434"/>
      <c r="O16" s="432"/>
    </row>
    <row r="17" spans="3:15" ht="34.5" thickBot="1">
      <c r="C17" s="425"/>
      <c r="D17" s="427"/>
      <c r="E17" s="240" t="s">
        <v>491</v>
      </c>
      <c r="F17" s="240" t="s">
        <v>73</v>
      </c>
      <c r="G17" s="240" t="s">
        <v>74</v>
      </c>
      <c r="H17" s="240" t="s">
        <v>75</v>
      </c>
      <c r="I17" s="240" t="s">
        <v>76</v>
      </c>
      <c r="J17" s="240" t="s">
        <v>77</v>
      </c>
      <c r="K17" s="240" t="s">
        <v>78</v>
      </c>
      <c r="L17" s="240" t="s">
        <v>79</v>
      </c>
      <c r="M17" s="269" t="s">
        <v>80</v>
      </c>
      <c r="N17" s="434"/>
      <c r="O17" s="432"/>
    </row>
    <row r="18" spans="3:15" ht="18.75" customHeight="1">
      <c r="C18" s="425"/>
      <c r="D18" s="427"/>
      <c r="E18" s="100">
        <v>1</v>
      </c>
      <c r="F18" s="100">
        <v>2</v>
      </c>
      <c r="G18" s="100">
        <v>3</v>
      </c>
      <c r="H18" s="100">
        <v>4</v>
      </c>
      <c r="I18" s="100">
        <v>5</v>
      </c>
      <c r="J18" s="100">
        <v>6</v>
      </c>
      <c r="K18" s="100">
        <v>7</v>
      </c>
      <c r="L18" s="100">
        <v>8</v>
      </c>
      <c r="M18" s="100">
        <v>9</v>
      </c>
      <c r="N18" s="434"/>
      <c r="O18" s="432"/>
    </row>
    <row r="19" spans="3:15" ht="20.100000000000001" customHeight="1">
      <c r="C19" s="425"/>
      <c r="D19" s="428"/>
      <c r="E19" s="268">
        <v>1</v>
      </c>
      <c r="F19" s="608" t="s">
        <v>81</v>
      </c>
      <c r="G19" s="608"/>
      <c r="H19" s="608"/>
      <c r="I19" s="608"/>
      <c r="J19" s="608"/>
      <c r="K19" s="608"/>
      <c r="L19" s="287">
        <f>'ТС показатели'!$I$43</f>
        <v>784.49</v>
      </c>
      <c r="M19" s="290"/>
      <c r="N19" s="434"/>
      <c r="O19" s="432"/>
    </row>
    <row r="20" spans="3:15" ht="19.5" customHeight="1">
      <c r="C20" s="425"/>
      <c r="D20" s="428"/>
      <c r="E20" s="286" t="s">
        <v>149</v>
      </c>
      <c r="F20" s="609" t="s">
        <v>82</v>
      </c>
      <c r="G20" s="609"/>
      <c r="H20" s="609"/>
      <c r="I20" s="609"/>
      <c r="J20" s="609"/>
      <c r="K20" s="610"/>
      <c r="L20" s="288"/>
      <c r="M20" s="291"/>
      <c r="N20" s="434"/>
      <c r="O20" s="432"/>
    </row>
    <row r="21" spans="3:15" ht="20.100000000000001" customHeight="1">
      <c r="C21" s="425"/>
      <c r="D21" s="428"/>
      <c r="E21" s="600" t="s">
        <v>83</v>
      </c>
      <c r="F21" s="601" t="s">
        <v>254</v>
      </c>
      <c r="G21" s="333" t="s">
        <v>84</v>
      </c>
      <c r="H21" s="334"/>
      <c r="I21" s="335"/>
      <c r="J21" s="336"/>
      <c r="K21" s="337"/>
      <c r="L21" s="476">
        <f>SUM(L22:L24)</f>
        <v>0</v>
      </c>
      <c r="M21" s="292" t="e">
        <f ca="1">nerr(L21/'ТС показатели'!$I$43)*100</f>
        <v>#NAME?</v>
      </c>
      <c r="N21" s="422"/>
      <c r="O21" s="432"/>
    </row>
    <row r="22" spans="3:15" ht="20.100000000000001" customHeight="1">
      <c r="C22" s="425"/>
      <c r="D22" s="428"/>
      <c r="E22" s="574"/>
      <c r="F22" s="602"/>
      <c r="G22" s="604"/>
      <c r="H22" s="604"/>
      <c r="I22" s="475"/>
      <c r="J22" s="285"/>
      <c r="K22" s="284"/>
      <c r="L22" s="247"/>
      <c r="M22" s="293"/>
      <c r="N22" s="422"/>
      <c r="O22" s="432"/>
    </row>
    <row r="23" spans="3:15" ht="20.100000000000001" customHeight="1">
      <c r="C23" s="425"/>
      <c r="D23" s="428"/>
      <c r="E23" s="574"/>
      <c r="F23" s="602"/>
      <c r="G23" s="605"/>
      <c r="H23" s="605"/>
      <c r="I23" s="278" t="s">
        <v>426</v>
      </c>
      <c r="J23" s="279"/>
      <c r="K23" s="279"/>
      <c r="L23" s="289"/>
      <c r="M23" s="294"/>
      <c r="N23" s="435"/>
      <c r="O23" s="432"/>
    </row>
    <row r="24" spans="3:15" ht="20.100000000000001" customHeight="1">
      <c r="C24" s="425"/>
      <c r="D24" s="428"/>
      <c r="E24" s="574"/>
      <c r="F24" s="603"/>
      <c r="G24" s="278" t="s">
        <v>115</v>
      </c>
      <c r="H24" s="278"/>
      <c r="I24" s="279"/>
      <c r="J24" s="279"/>
      <c r="K24" s="279"/>
      <c r="L24" s="279"/>
      <c r="M24" s="295"/>
      <c r="N24" s="422"/>
      <c r="O24" s="432"/>
    </row>
    <row r="25" spans="3:15" ht="19.5" customHeight="1">
      <c r="C25" s="425"/>
      <c r="D25" s="428"/>
      <c r="E25" s="344"/>
      <c r="F25" s="253" t="s">
        <v>85</v>
      </c>
      <c r="G25" s="278"/>
      <c r="H25" s="278"/>
      <c r="I25" s="278"/>
      <c r="J25" s="279"/>
      <c r="K25" s="279"/>
      <c r="L25" s="265"/>
      <c r="M25" s="295"/>
      <c r="N25" s="435"/>
      <c r="O25" s="432"/>
    </row>
    <row r="26" spans="3:15" ht="20.100000000000001" customHeight="1">
      <c r="C26" s="425"/>
      <c r="D26" s="428"/>
      <c r="E26" s="268">
        <v>2</v>
      </c>
      <c r="F26" s="608" t="s">
        <v>86</v>
      </c>
      <c r="G26" s="608"/>
      <c r="H26" s="608"/>
      <c r="I26" s="608"/>
      <c r="J26" s="608"/>
      <c r="K26" s="608"/>
      <c r="L26" s="280">
        <f>'ТС показатели'!$I$46</f>
        <v>0</v>
      </c>
      <c r="M26" s="293"/>
      <c r="N26" s="434"/>
      <c r="O26" s="432"/>
    </row>
    <row r="27" spans="3:15" ht="20.100000000000001" customHeight="1">
      <c r="C27" s="425"/>
      <c r="D27" s="428"/>
      <c r="E27" s="286" t="s">
        <v>191</v>
      </c>
      <c r="F27" s="599" t="s">
        <v>82</v>
      </c>
      <c r="G27" s="599"/>
      <c r="H27" s="599"/>
      <c r="I27" s="599"/>
      <c r="J27" s="599"/>
      <c r="K27" s="599"/>
      <c r="L27" s="288"/>
      <c r="M27" s="291"/>
      <c r="N27" s="434"/>
      <c r="O27" s="432"/>
    </row>
    <row r="28" spans="3:15" ht="20.100000000000001" customHeight="1">
      <c r="C28" s="425"/>
      <c r="D28" s="428"/>
      <c r="E28" s="611" t="s">
        <v>87</v>
      </c>
      <c r="F28" s="601" t="s">
        <v>254</v>
      </c>
      <c r="G28" s="333" t="s">
        <v>84</v>
      </c>
      <c r="H28" s="334"/>
      <c r="I28" s="335"/>
      <c r="J28" s="336"/>
      <c r="K28" s="337"/>
      <c r="L28" s="476">
        <f>SUM(L29:L31)</f>
        <v>0</v>
      </c>
      <c r="M28" s="292" t="e">
        <f ca="1">nerr(L28/'ТС показатели'!$I$46)*100</f>
        <v>#NAME?</v>
      </c>
      <c r="N28" s="422"/>
      <c r="O28" s="432"/>
    </row>
    <row r="29" spans="3:15" ht="20.100000000000001" customHeight="1">
      <c r="C29" s="425"/>
      <c r="D29" s="428"/>
      <c r="E29" s="574"/>
      <c r="F29" s="602"/>
      <c r="G29" s="604"/>
      <c r="H29" s="604"/>
      <c r="I29" s="475"/>
      <c r="J29" s="285"/>
      <c r="K29" s="284"/>
      <c r="L29" s="247"/>
      <c r="M29" s="293"/>
      <c r="N29" s="422"/>
      <c r="O29" s="432"/>
    </row>
    <row r="30" spans="3:15" ht="20.100000000000001" customHeight="1">
      <c r="C30" s="425"/>
      <c r="D30" s="428"/>
      <c r="E30" s="574"/>
      <c r="F30" s="602"/>
      <c r="G30" s="605"/>
      <c r="H30" s="605"/>
      <c r="I30" s="278" t="s">
        <v>426</v>
      </c>
      <c r="J30" s="279"/>
      <c r="K30" s="279"/>
      <c r="L30" s="289"/>
      <c r="M30" s="294"/>
      <c r="N30" s="435"/>
      <c r="O30" s="432"/>
    </row>
    <row r="31" spans="3:15" ht="20.100000000000001" customHeight="1">
      <c r="C31" s="425"/>
      <c r="D31" s="428"/>
      <c r="E31" s="574"/>
      <c r="F31" s="603"/>
      <c r="G31" s="278" t="s">
        <v>115</v>
      </c>
      <c r="H31" s="278"/>
      <c r="I31" s="279"/>
      <c r="J31" s="279"/>
      <c r="K31" s="279"/>
      <c r="L31" s="279"/>
      <c r="M31" s="295"/>
      <c r="N31" s="422"/>
      <c r="O31" s="432"/>
    </row>
    <row r="32" spans="3:15" ht="19.5" customHeight="1" thickBot="1">
      <c r="C32" s="425"/>
      <c r="D32" s="429"/>
      <c r="E32" s="438"/>
      <c r="F32" s="439" t="s">
        <v>85</v>
      </c>
      <c r="G32" s="440"/>
      <c r="H32" s="440"/>
      <c r="I32" s="440"/>
      <c r="J32" s="441"/>
      <c r="K32" s="441"/>
      <c r="L32" s="442"/>
      <c r="M32" s="443"/>
      <c r="N32" s="435"/>
      <c r="O32" s="432"/>
    </row>
    <row r="33" spans="3:15">
      <c r="C33" s="425"/>
      <c r="D33" s="416"/>
      <c r="E33" s="444"/>
      <c r="F33" s="444"/>
      <c r="G33" s="444"/>
      <c r="H33" s="444"/>
      <c r="I33" s="444"/>
      <c r="J33" s="444"/>
      <c r="K33" s="444"/>
      <c r="L33" s="444"/>
      <c r="M33" s="444"/>
      <c r="N33" s="435"/>
      <c r="O33" s="432"/>
    </row>
    <row r="34" spans="3:15" ht="11.25" customHeight="1">
      <c r="C34" s="425"/>
      <c r="D34" s="416"/>
      <c r="E34" s="431" t="s">
        <v>784</v>
      </c>
      <c r="F34" s="431"/>
      <c r="G34" s="431"/>
      <c r="H34" s="431"/>
      <c r="I34" s="431"/>
      <c r="J34" s="431"/>
      <c r="K34" s="431"/>
      <c r="L34" s="431"/>
      <c r="M34" s="431"/>
      <c r="N34" s="436"/>
      <c r="O34" s="432"/>
    </row>
    <row r="35" spans="3:15" ht="12" thickBot="1">
      <c r="C35" s="425"/>
      <c r="D35" s="430"/>
      <c r="E35" s="89"/>
      <c r="F35" s="89"/>
      <c r="G35" s="89"/>
      <c r="H35" s="89"/>
      <c r="I35" s="89"/>
      <c r="J35" s="89"/>
      <c r="K35" s="89"/>
      <c r="L35" s="89"/>
      <c r="M35" s="89"/>
      <c r="N35" s="437"/>
      <c r="O35" s="432"/>
    </row>
    <row r="36" spans="3:15"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4"/>
    </row>
    <row r="37" spans="3:15"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4"/>
    </row>
    <row r="38" spans="3:15"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4"/>
    </row>
    <row r="39" spans="3:15">
      <c r="D39" s="233"/>
      <c r="E39" s="233"/>
      <c r="F39" s="235"/>
      <c r="G39" s="233"/>
      <c r="H39" s="233"/>
      <c r="I39" s="233"/>
      <c r="J39" s="233"/>
      <c r="K39" s="233"/>
      <c r="L39" s="233"/>
      <c r="M39" s="233"/>
      <c r="N39" s="234"/>
    </row>
    <row r="40" spans="3:15">
      <c r="D40" s="233"/>
      <c r="E40" s="233"/>
      <c r="F40" s="236"/>
      <c r="G40" s="233"/>
      <c r="H40" s="233"/>
      <c r="I40" s="233"/>
      <c r="J40" s="233"/>
      <c r="K40" s="233"/>
      <c r="L40" s="233"/>
      <c r="M40" s="233"/>
      <c r="N40" s="234"/>
    </row>
    <row r="41" spans="3:15">
      <c r="D41" s="233"/>
      <c r="E41" s="233"/>
      <c r="F41" s="236"/>
      <c r="G41" s="233"/>
      <c r="H41" s="233"/>
      <c r="I41" s="233"/>
      <c r="J41" s="233"/>
      <c r="K41" s="233"/>
      <c r="L41" s="233"/>
      <c r="M41" s="233"/>
      <c r="N41" s="234"/>
    </row>
  </sheetData>
  <sheetProtection password="FA9C" sheet="1" objects="1" scenarios="1" formatColumns="0" formatRows="0"/>
  <mergeCells count="15">
    <mergeCell ref="F26:K26"/>
    <mergeCell ref="F27:K27"/>
    <mergeCell ref="E28:E31"/>
    <mergeCell ref="F28:F31"/>
    <mergeCell ref="G29:G30"/>
    <mergeCell ref="H29:H30"/>
    <mergeCell ref="E21:E24"/>
    <mergeCell ref="F21:F24"/>
    <mergeCell ref="G22:G23"/>
    <mergeCell ref="H22:H23"/>
    <mergeCell ref="D10:F10"/>
    <mergeCell ref="D12:N12"/>
    <mergeCell ref="D13:N13"/>
    <mergeCell ref="F19:K19"/>
    <mergeCell ref="F20:K20"/>
  </mergeCells>
  <dataValidations count="3">
    <dataValidation type="list" allowBlank="1" showInputMessage="1" showErrorMessage="1" errorTitle="Внимание" error="Выберите значение из списка" prompt="Выберите значение из списка" sqref="G29 G22">
      <formula1>method_of_acquisition</formula1>
    </dataValidation>
    <dataValidation type="textLength" operator="lessThanOrEqual" allowBlank="1" showInputMessage="1" showErrorMessage="1" errorTitle="Ошибка" error="Допускается ввод не более 900 символов!" sqref="K28:K29 K21:K22 H22:I22 H29:I29 F21 F28">
      <formula1>900</formula1>
    </dataValidation>
    <dataValidation type="decimal" allowBlank="1" showErrorMessage="1" errorTitle="Ошибка" error="Допускается ввод только неотрицательных чисел!" sqref="J28:J29 L22 J21:J22 L29">
      <formula1>0</formula1>
      <formula2>9.99999999999999E+23</formula2>
    </dataValidation>
  </dataValidations>
  <hyperlinks>
    <hyperlink ref="F25" location="'ТС показатели (2)'!A1" tooltip="Добавить поставщика" display="Добавить запись"/>
    <hyperlink ref="F32" location="'ТС показатели (2)'!A1" tooltip="Добавить поставщика" display="Добавить запись"/>
    <hyperlink ref="G24" location="'ТС показатели (2)'!A1" tooltip="Добавить способ" display="Добавить запись"/>
    <hyperlink ref="I23" location="'ТС показатели (2)'!A1" tooltip="Добавить запись" display="Добавить запись"/>
    <hyperlink ref="G31" location="'ТС показатели (2)'!A1" tooltip="Добавить способ" display="Добавить запись"/>
    <hyperlink ref="I30" location="'ТС показатели (2)'!A1" tooltip="Добавить запись" display="Добавить запись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tabColor indexed="31"/>
    <pageSetUpPr fitToPage="1"/>
  </sheetPr>
  <dimension ref="C1:M56"/>
  <sheetViews>
    <sheetView showGridLines="0" topLeftCell="C19" workbookViewId="0">
      <selection activeCell="G51" sqref="G51:K51"/>
    </sheetView>
  </sheetViews>
  <sheetFormatPr defaultRowHeight="11.25"/>
  <cols>
    <col min="1" max="2" width="0" style="42" hidden="1" customWidth="1"/>
    <col min="3" max="3" width="3.140625" style="42" customWidth="1"/>
    <col min="4" max="4" width="15.7109375" style="42" customWidth="1"/>
    <col min="5" max="5" width="7" style="42" bestFit="1" customWidth="1"/>
    <col min="6" max="6" width="47.85546875" style="42" customWidth="1"/>
    <col min="7" max="7" width="36.5703125" style="42" customWidth="1"/>
    <col min="8" max="8" width="17.85546875" style="42" customWidth="1"/>
    <col min="9" max="9" width="17" style="42" bestFit="1" customWidth="1"/>
    <col min="10" max="10" width="17.85546875" style="42" customWidth="1"/>
    <col min="11" max="11" width="41.140625" style="42" customWidth="1"/>
    <col min="12" max="12" width="9.140625" style="42" customWidth="1"/>
    <col min="13" max="16384" width="9.140625" style="42"/>
  </cols>
  <sheetData>
    <row r="1" spans="3:13" hidden="1"/>
    <row r="2" spans="3:13" hidden="1"/>
    <row r="3" spans="3:13" hidden="1"/>
    <row r="4" spans="3:13" hidden="1"/>
    <row r="5" spans="3:13" hidden="1"/>
    <row r="6" spans="3:13" ht="15" hidden="1" customHeight="1"/>
    <row r="7" spans="3:13" hidden="1"/>
    <row r="8" spans="3:13" hidden="1"/>
    <row r="10" spans="3:13" s="152" customFormat="1" ht="15" customHeight="1">
      <c r="D10" s="573" t="str">
        <f>codeTemplate</f>
        <v>Код шаблона: JKH.OPEN.INFO.TARIFF.WARM</v>
      </c>
      <c r="E10" s="573"/>
      <c r="F10" s="573"/>
      <c r="G10" s="157"/>
      <c r="K10" s="150"/>
    </row>
    <row r="11" spans="3:13" s="152" customFormat="1" ht="15" customHeight="1">
      <c r="D11" s="148"/>
      <c r="E11" s="151"/>
      <c r="F11" s="158"/>
      <c r="G11" s="158"/>
      <c r="H11" s="158"/>
    </row>
    <row r="12" spans="3:13" ht="15" customHeight="1">
      <c r="C12" s="413"/>
      <c r="D12" s="616" t="s">
        <v>428</v>
      </c>
      <c r="E12" s="617"/>
      <c r="F12" s="617"/>
      <c r="G12" s="617"/>
      <c r="H12" s="617"/>
      <c r="I12" s="617"/>
      <c r="J12" s="617"/>
      <c r="K12" s="617"/>
      <c r="L12" s="617"/>
      <c r="M12" s="419"/>
    </row>
    <row r="13" spans="3:13" ht="15.75" customHeight="1" thickBot="1">
      <c r="C13" s="413"/>
      <c r="D13" s="618" t="str">
        <f>IF(org="","",IF(fil="",org,org &amp; " (" &amp; fil &amp; ")")) &amp; IF(OR(godStart="",godEnd=""),"",", "&amp;YEAR(godStart)&amp; "-" &amp; YEAR(godEnd)&amp;" гг.")</f>
        <v>ООО "Тепловик 2", 2013-2013 гг.</v>
      </c>
      <c r="E13" s="619"/>
      <c r="F13" s="619"/>
      <c r="G13" s="619"/>
      <c r="H13" s="619"/>
      <c r="I13" s="619"/>
      <c r="J13" s="619"/>
      <c r="K13" s="619"/>
      <c r="L13" s="619"/>
      <c r="M13" s="419"/>
    </row>
    <row r="14" spans="3:13" ht="15.75" customHeight="1">
      <c r="E14" s="59"/>
      <c r="F14" s="59"/>
      <c r="H14" s="59"/>
      <c r="I14" s="59"/>
      <c r="J14" s="59"/>
      <c r="K14" s="59"/>
    </row>
    <row r="15" spans="3:13" ht="15.75" customHeight="1">
      <c r="C15" s="414"/>
      <c r="D15" s="415"/>
      <c r="E15" s="90"/>
      <c r="F15" s="136"/>
      <c r="G15" s="90"/>
      <c r="H15" s="90"/>
      <c r="I15" s="90"/>
      <c r="J15" s="90"/>
      <c r="K15" s="90"/>
      <c r="L15" s="420"/>
      <c r="M15" s="421"/>
    </row>
    <row r="16" spans="3:13" ht="34.5" customHeight="1" thickBot="1">
      <c r="C16" s="414"/>
      <c r="D16" s="416"/>
      <c r="E16" s="620" t="s">
        <v>430</v>
      </c>
      <c r="F16" s="621"/>
      <c r="G16" s="621"/>
      <c r="H16" s="621"/>
      <c r="I16" s="621"/>
      <c r="J16" s="621"/>
      <c r="K16" s="622"/>
      <c r="L16" s="422"/>
      <c r="M16" s="421"/>
    </row>
    <row r="17" spans="3:13" ht="15" customHeight="1">
      <c r="C17" s="414"/>
      <c r="D17" s="416"/>
      <c r="E17" s="137"/>
      <c r="F17" s="137"/>
      <c r="G17" s="299"/>
      <c r="H17" s="137"/>
      <c r="I17" s="137"/>
      <c r="J17" s="137"/>
      <c r="K17" s="137"/>
      <c r="L17" s="422"/>
      <c r="M17" s="421"/>
    </row>
    <row r="18" spans="3:13" ht="23.25" thickBot="1">
      <c r="C18" s="414"/>
      <c r="D18" s="417"/>
      <c r="E18" s="479" t="s">
        <v>491</v>
      </c>
      <c r="F18" s="479" t="s">
        <v>88</v>
      </c>
      <c r="G18" s="479" t="s">
        <v>497</v>
      </c>
      <c r="H18" s="479" t="s">
        <v>498</v>
      </c>
      <c r="I18" s="479" t="s">
        <v>572</v>
      </c>
      <c r="J18" s="479" t="s">
        <v>573</v>
      </c>
      <c r="K18" s="480" t="s">
        <v>358</v>
      </c>
      <c r="L18" s="423"/>
      <c r="M18" s="421"/>
    </row>
    <row r="19" spans="3:13" ht="18.75" customHeight="1">
      <c r="C19" s="414"/>
      <c r="D19" s="417"/>
      <c r="E19" s="298">
        <v>1</v>
      </c>
      <c r="F19" s="298">
        <f>E19+1</f>
        <v>2</v>
      </c>
      <c r="G19" s="298">
        <v>3</v>
      </c>
      <c r="H19" s="298">
        <v>4</v>
      </c>
      <c r="I19" s="298">
        <v>5</v>
      </c>
      <c r="J19" s="298">
        <v>6</v>
      </c>
      <c r="K19" s="298">
        <v>7</v>
      </c>
      <c r="L19" s="423"/>
      <c r="M19" s="421"/>
    </row>
    <row r="20" spans="3:13" ht="19.5" hidden="1" customHeight="1">
      <c r="C20" s="414"/>
      <c r="D20" s="417"/>
      <c r="L20" s="423"/>
      <c r="M20" s="421"/>
    </row>
    <row r="21" spans="3:13" ht="20.100000000000001" hidden="1" customHeight="1">
      <c r="C21" s="414"/>
      <c r="D21" s="417"/>
      <c r="L21" s="423"/>
      <c r="M21" s="421"/>
    </row>
    <row r="22" spans="3:13" ht="20.100000000000001" hidden="1" customHeight="1">
      <c r="C22" s="414"/>
      <c r="D22" s="417"/>
      <c r="L22" s="423"/>
      <c r="M22" s="421"/>
    </row>
    <row r="23" spans="3:13" ht="20.100000000000001" customHeight="1">
      <c r="C23" s="414"/>
      <c r="D23" s="417"/>
      <c r="E23" s="139" t="s">
        <v>153</v>
      </c>
      <c r="F23" s="159" t="s">
        <v>764</v>
      </c>
      <c r="G23" s="317"/>
      <c r="H23" s="317"/>
      <c r="I23" s="317"/>
      <c r="J23" s="317"/>
      <c r="K23" s="318"/>
      <c r="L23" s="423"/>
      <c r="M23" s="421"/>
    </row>
    <row r="24" spans="3:13" ht="22.5">
      <c r="C24" s="414"/>
      <c r="D24" s="417"/>
      <c r="E24" s="139" t="s">
        <v>602</v>
      </c>
      <c r="F24" s="140" t="s">
        <v>499</v>
      </c>
      <c r="G24" s="217" t="s">
        <v>2372</v>
      </c>
      <c r="H24" s="142" t="s">
        <v>2375</v>
      </c>
      <c r="I24" s="141" t="s">
        <v>423</v>
      </c>
      <c r="J24" s="141" t="s">
        <v>423</v>
      </c>
      <c r="K24" s="494" t="s">
        <v>2374</v>
      </c>
      <c r="L24" s="423"/>
      <c r="M24" s="421"/>
    </row>
    <row r="25" spans="3:13" ht="20.100000000000001" customHeight="1">
      <c r="C25" s="414"/>
      <c r="D25" s="417"/>
      <c r="E25" s="139" t="s">
        <v>603</v>
      </c>
      <c r="F25" s="140" t="s">
        <v>245</v>
      </c>
      <c r="G25" s="144"/>
      <c r="H25" s="142"/>
      <c r="I25" s="144"/>
      <c r="J25" s="217"/>
      <c r="K25" s="143" t="s">
        <v>423</v>
      </c>
      <c r="L25" s="423"/>
      <c r="M25" s="421"/>
    </row>
    <row r="26" spans="3:13" ht="19.5" customHeight="1">
      <c r="C26" s="414"/>
      <c r="D26" s="417"/>
      <c r="E26" s="139" t="s">
        <v>158</v>
      </c>
      <c r="F26" s="159" t="s">
        <v>90</v>
      </c>
      <c r="G26" s="317"/>
      <c r="H26" s="317"/>
      <c r="I26" s="317"/>
      <c r="J26" s="317"/>
      <c r="K26" s="318"/>
      <c r="L26" s="423"/>
      <c r="M26" s="421"/>
    </row>
    <row r="27" spans="3:13" ht="22.5">
      <c r="C27" s="414"/>
      <c r="D27" s="417"/>
      <c r="E27" s="139" t="s">
        <v>604</v>
      </c>
      <c r="F27" s="140" t="s">
        <v>499</v>
      </c>
      <c r="G27" s="217" t="s">
        <v>2372</v>
      </c>
      <c r="H27" s="142" t="s">
        <v>2375</v>
      </c>
      <c r="I27" s="141" t="s">
        <v>423</v>
      </c>
      <c r="J27" s="141" t="s">
        <v>423</v>
      </c>
      <c r="K27" s="494" t="s">
        <v>2374</v>
      </c>
      <c r="L27" s="423"/>
      <c r="M27" s="421"/>
    </row>
    <row r="28" spans="3:13" ht="20.100000000000001" customHeight="1">
      <c r="C28" s="414"/>
      <c r="D28" s="417"/>
      <c r="E28" s="139" t="s">
        <v>605</v>
      </c>
      <c r="F28" s="140" t="s">
        <v>245</v>
      </c>
      <c r="G28" s="144"/>
      <c r="H28" s="142"/>
      <c r="I28" s="144"/>
      <c r="J28" s="217"/>
      <c r="K28" s="143" t="s">
        <v>423</v>
      </c>
      <c r="L28" s="423"/>
      <c r="M28" s="421"/>
    </row>
    <row r="29" spans="3:13" ht="19.5" customHeight="1">
      <c r="C29" s="414"/>
      <c r="D29" s="417"/>
      <c r="E29" s="139" t="s">
        <v>163</v>
      </c>
      <c r="F29" s="159" t="s">
        <v>640</v>
      </c>
      <c r="G29" s="317"/>
      <c r="H29" s="317"/>
      <c r="I29" s="317"/>
      <c r="J29" s="317"/>
      <c r="K29" s="318"/>
      <c r="L29" s="423"/>
      <c r="M29" s="421"/>
    </row>
    <row r="30" spans="3:13" ht="22.5">
      <c r="C30" s="414"/>
      <c r="D30" s="417"/>
      <c r="E30" s="139" t="s">
        <v>606</v>
      </c>
      <c r="F30" s="140" t="s">
        <v>499</v>
      </c>
      <c r="G30" s="217" t="s">
        <v>2373</v>
      </c>
      <c r="H30" s="142" t="s">
        <v>2375</v>
      </c>
      <c r="I30" s="141" t="s">
        <v>423</v>
      </c>
      <c r="J30" s="141" t="s">
        <v>423</v>
      </c>
      <c r="K30" s="494" t="s">
        <v>2374</v>
      </c>
      <c r="L30" s="423"/>
      <c r="M30" s="421"/>
    </row>
    <row r="31" spans="3:13" ht="20.100000000000001" customHeight="1">
      <c r="C31" s="414"/>
      <c r="D31" s="417"/>
      <c r="E31" s="139" t="s">
        <v>607</v>
      </c>
      <c r="F31" s="140" t="s">
        <v>245</v>
      </c>
      <c r="G31" s="144"/>
      <c r="H31" s="142"/>
      <c r="I31" s="144"/>
      <c r="J31" s="217"/>
      <c r="K31" s="143" t="s">
        <v>423</v>
      </c>
      <c r="L31" s="423"/>
      <c r="M31" s="421"/>
    </row>
    <row r="32" spans="3:13" ht="19.5" customHeight="1">
      <c r="C32" s="414"/>
      <c r="D32" s="417"/>
      <c r="E32" s="139" t="s">
        <v>167</v>
      </c>
      <c r="F32" s="159" t="s">
        <v>721</v>
      </c>
      <c r="G32" s="317"/>
      <c r="H32" s="317"/>
      <c r="I32" s="317"/>
      <c r="J32" s="317"/>
      <c r="K32" s="318"/>
      <c r="L32" s="423"/>
      <c r="M32" s="421"/>
    </row>
    <row r="33" spans="3:13" ht="22.5">
      <c r="C33" s="414"/>
      <c r="D33" s="417"/>
      <c r="E33" s="139" t="s">
        <v>608</v>
      </c>
      <c r="F33" s="140" t="s">
        <v>499</v>
      </c>
      <c r="G33" s="217" t="s">
        <v>2373</v>
      </c>
      <c r="H33" s="142" t="s">
        <v>2375</v>
      </c>
      <c r="I33" s="141" t="s">
        <v>423</v>
      </c>
      <c r="J33" s="141" t="s">
        <v>423</v>
      </c>
      <c r="K33" s="494" t="s">
        <v>2374</v>
      </c>
      <c r="L33" s="423"/>
      <c r="M33" s="421"/>
    </row>
    <row r="34" spans="3:13" ht="20.100000000000001" customHeight="1">
      <c r="C34" s="414"/>
      <c r="D34" s="417"/>
      <c r="E34" s="139" t="s">
        <v>609</v>
      </c>
      <c r="F34" s="140" t="s">
        <v>245</v>
      </c>
      <c r="G34" s="144"/>
      <c r="H34" s="142"/>
      <c r="I34" s="144"/>
      <c r="J34" s="217"/>
      <c r="K34" s="143" t="s">
        <v>423</v>
      </c>
      <c r="L34" s="423"/>
      <c r="M34" s="421"/>
    </row>
    <row r="35" spans="3:13" ht="19.5" customHeight="1">
      <c r="C35" s="414"/>
      <c r="D35" s="417"/>
      <c r="E35" s="139" t="s">
        <v>171</v>
      </c>
      <c r="F35" s="159" t="s">
        <v>722</v>
      </c>
      <c r="G35" s="317"/>
      <c r="H35" s="317"/>
      <c r="I35" s="317"/>
      <c r="J35" s="317"/>
      <c r="K35" s="318"/>
      <c r="L35" s="423"/>
      <c r="M35" s="421"/>
    </row>
    <row r="36" spans="3:13" ht="22.5">
      <c r="C36" s="414"/>
      <c r="D36" s="417"/>
      <c r="E36" s="139" t="s">
        <v>610</v>
      </c>
      <c r="F36" s="140" t="s">
        <v>499</v>
      </c>
      <c r="G36" s="217" t="s">
        <v>2373</v>
      </c>
      <c r="H36" s="142" t="s">
        <v>2375</v>
      </c>
      <c r="I36" s="141" t="s">
        <v>423</v>
      </c>
      <c r="J36" s="141" t="s">
        <v>423</v>
      </c>
      <c r="K36" s="494" t="s">
        <v>2374</v>
      </c>
      <c r="L36" s="423"/>
      <c r="M36" s="421"/>
    </row>
    <row r="37" spans="3:13" ht="20.100000000000001" customHeight="1">
      <c r="C37" s="414"/>
      <c r="D37" s="417"/>
      <c r="E37" s="139" t="s">
        <v>611</v>
      </c>
      <c r="F37" s="140" t="s">
        <v>245</v>
      </c>
      <c r="G37" s="144"/>
      <c r="H37" s="142"/>
      <c r="I37" s="144"/>
      <c r="J37" s="217"/>
      <c r="K37" s="143" t="s">
        <v>423</v>
      </c>
      <c r="L37" s="423"/>
      <c r="M37" s="421"/>
    </row>
    <row r="38" spans="3:13" ht="18.75" customHeight="1">
      <c r="C38" s="414"/>
      <c r="D38" s="417"/>
      <c r="E38" s="623" t="s">
        <v>328</v>
      </c>
      <c r="F38" s="308" t="s">
        <v>723</v>
      </c>
      <c r="G38" s="319"/>
      <c r="H38" s="319"/>
      <c r="I38" s="319"/>
      <c r="J38" s="319"/>
      <c r="K38" s="320"/>
      <c r="L38" s="423"/>
      <c r="M38" s="421"/>
    </row>
    <row r="39" spans="3:13" ht="12" customHeight="1">
      <c r="C39" s="414"/>
      <c r="D39" s="417"/>
      <c r="E39" s="624"/>
      <c r="F39" s="309" t="s">
        <v>616</v>
      </c>
      <c r="G39" s="321"/>
      <c r="H39" s="321"/>
      <c r="I39" s="321"/>
      <c r="J39" s="321"/>
      <c r="K39" s="322"/>
      <c r="L39" s="423"/>
      <c r="M39" s="421"/>
    </row>
    <row r="40" spans="3:13" ht="22.5">
      <c r="C40" s="414"/>
      <c r="D40" s="417"/>
      <c r="E40" s="139" t="s">
        <v>612</v>
      </c>
      <c r="F40" s="140" t="s">
        <v>499</v>
      </c>
      <c r="G40" s="217" t="s">
        <v>2373</v>
      </c>
      <c r="H40" s="142" t="s">
        <v>2375</v>
      </c>
      <c r="I40" s="141" t="s">
        <v>423</v>
      </c>
      <c r="J40" s="141" t="s">
        <v>423</v>
      </c>
      <c r="K40" s="494" t="s">
        <v>2374</v>
      </c>
      <c r="L40" s="423"/>
      <c r="M40" s="421"/>
    </row>
    <row r="41" spans="3:13" ht="20.100000000000001" customHeight="1">
      <c r="C41" s="414"/>
      <c r="D41" s="417"/>
      <c r="E41" s="139" t="s">
        <v>613</v>
      </c>
      <c r="F41" s="140" t="s">
        <v>245</v>
      </c>
      <c r="G41" s="144"/>
      <c r="H41" s="142"/>
      <c r="I41" s="144"/>
      <c r="J41" s="217"/>
      <c r="K41" s="143" t="s">
        <v>423</v>
      </c>
      <c r="L41" s="423"/>
      <c r="M41" s="421"/>
    </row>
    <row r="42" spans="3:13" ht="19.5" customHeight="1">
      <c r="C42" s="414"/>
      <c r="D42" s="417"/>
      <c r="E42" s="139" t="s">
        <v>291</v>
      </c>
      <c r="F42" s="159" t="s">
        <v>724</v>
      </c>
      <c r="G42" s="317"/>
      <c r="H42" s="317"/>
      <c r="I42" s="317"/>
      <c r="J42" s="317"/>
      <c r="K42" s="318"/>
      <c r="L42" s="423"/>
      <c r="M42" s="421"/>
    </row>
    <row r="43" spans="3:13" ht="22.5">
      <c r="C43" s="414"/>
      <c r="D43" s="417"/>
      <c r="E43" s="139" t="s">
        <v>614</v>
      </c>
      <c r="F43" s="140" t="s">
        <v>499</v>
      </c>
      <c r="G43" s="217" t="s">
        <v>2373</v>
      </c>
      <c r="H43" s="142" t="s">
        <v>2375</v>
      </c>
      <c r="I43" s="141" t="s">
        <v>423</v>
      </c>
      <c r="J43" s="141" t="s">
        <v>423</v>
      </c>
      <c r="K43" s="494" t="s">
        <v>2374</v>
      </c>
      <c r="L43" s="423"/>
      <c r="M43" s="421"/>
    </row>
    <row r="44" spans="3:13" ht="20.100000000000001" customHeight="1">
      <c r="C44" s="414"/>
      <c r="D44" s="417"/>
      <c r="E44" s="139" t="s">
        <v>615</v>
      </c>
      <c r="F44" s="140" t="s">
        <v>245</v>
      </c>
      <c r="G44" s="144"/>
      <c r="H44" s="142"/>
      <c r="I44" s="144"/>
      <c r="J44" s="217"/>
      <c r="K44" s="143" t="s">
        <v>423</v>
      </c>
      <c r="L44" s="423"/>
      <c r="M44" s="421"/>
    </row>
    <row r="45" spans="3:13" ht="20.100000000000001" hidden="1" customHeight="1">
      <c r="C45" s="414"/>
      <c r="D45" s="417"/>
      <c r="E45" s="139" t="s">
        <v>291</v>
      </c>
      <c r="F45" s="323"/>
      <c r="G45" s="324"/>
      <c r="H45" s="324"/>
      <c r="I45" s="324"/>
      <c r="J45" s="324"/>
      <c r="K45" s="325"/>
      <c r="L45" s="423"/>
      <c r="M45" s="421"/>
    </row>
    <row r="46" spans="3:13" ht="20.100000000000001" customHeight="1">
      <c r="C46" s="414"/>
      <c r="D46" s="417"/>
      <c r="E46" s="305"/>
      <c r="F46" s="306" t="s">
        <v>426</v>
      </c>
      <c r="G46" s="306"/>
      <c r="H46" s="306"/>
      <c r="I46" s="306"/>
      <c r="J46" s="306"/>
      <c r="K46" s="307"/>
      <c r="L46" s="423"/>
      <c r="M46" s="421"/>
    </row>
    <row r="47" spans="3:13" ht="20.100000000000001" customHeight="1">
      <c r="C47" s="414"/>
      <c r="D47" s="417"/>
      <c r="E47" s="304">
        <v>2</v>
      </c>
      <c r="F47" s="159" t="s">
        <v>725</v>
      </c>
      <c r="G47" s="326"/>
      <c r="H47" s="326"/>
      <c r="I47" s="326"/>
      <c r="J47" s="326"/>
      <c r="K47" s="327"/>
      <c r="L47" s="423"/>
      <c r="M47" s="421"/>
    </row>
    <row r="48" spans="3:13" ht="19.5" customHeight="1">
      <c r="C48" s="414"/>
      <c r="D48" s="417"/>
      <c r="E48" s="139" t="s">
        <v>191</v>
      </c>
      <c r="F48" s="140" t="s">
        <v>91</v>
      </c>
      <c r="G48" s="612" t="s">
        <v>2309</v>
      </c>
      <c r="H48" s="612"/>
      <c r="I48" s="612"/>
      <c r="J48" s="612"/>
      <c r="K48" s="613"/>
      <c r="L48" s="423"/>
      <c r="M48" s="421"/>
    </row>
    <row r="49" spans="3:13" ht="19.5" customHeight="1">
      <c r="C49" s="414"/>
      <c r="D49" s="417"/>
      <c r="E49" s="139" t="s">
        <v>192</v>
      </c>
      <c r="F49" s="140" t="s">
        <v>763</v>
      </c>
      <c r="G49" s="612" t="s">
        <v>2311</v>
      </c>
      <c r="H49" s="612"/>
      <c r="I49" s="612"/>
      <c r="J49" s="612"/>
      <c r="K49" s="613"/>
      <c r="L49" s="423"/>
      <c r="M49" s="421"/>
    </row>
    <row r="50" spans="3:13" ht="19.5" customHeight="1">
      <c r="C50" s="414"/>
      <c r="D50" s="417"/>
      <c r="E50" s="139" t="s">
        <v>193</v>
      </c>
      <c r="F50" s="140" t="s">
        <v>92</v>
      </c>
      <c r="G50" s="612" t="s">
        <v>2376</v>
      </c>
      <c r="H50" s="612"/>
      <c r="I50" s="612"/>
      <c r="J50" s="612"/>
      <c r="K50" s="613"/>
      <c r="L50" s="423"/>
      <c r="M50" s="421"/>
    </row>
    <row r="51" spans="3:13" ht="19.5" customHeight="1" thickBot="1">
      <c r="C51" s="414"/>
      <c r="D51" s="417"/>
      <c r="E51" s="311" t="s">
        <v>306</v>
      </c>
      <c r="F51" s="312" t="s">
        <v>499</v>
      </c>
      <c r="G51" s="614"/>
      <c r="H51" s="614"/>
      <c r="I51" s="614"/>
      <c r="J51" s="614"/>
      <c r="K51" s="615"/>
      <c r="L51" s="423"/>
      <c r="M51" s="421"/>
    </row>
    <row r="52" spans="3:13">
      <c r="C52" s="414"/>
      <c r="D52" s="417"/>
      <c r="E52" s="310"/>
      <c r="F52" s="310"/>
      <c r="G52" s="310"/>
      <c r="H52" s="310"/>
      <c r="I52" s="310"/>
      <c r="J52" s="310"/>
      <c r="K52" s="310"/>
      <c r="L52" s="423"/>
      <c r="M52" s="421"/>
    </row>
    <row r="53" spans="3:13">
      <c r="C53" s="414"/>
      <c r="D53" s="417"/>
      <c r="E53" s="300" t="s">
        <v>574</v>
      </c>
      <c r="F53" s="301" t="s">
        <v>617</v>
      </c>
      <c r="G53" s="302"/>
      <c r="H53" s="302"/>
      <c r="I53" s="302"/>
      <c r="J53" s="302"/>
      <c r="K53" s="302"/>
      <c r="L53" s="423"/>
      <c r="M53" s="421"/>
    </row>
    <row r="54" spans="3:13" ht="14.25" customHeight="1">
      <c r="C54" s="414"/>
      <c r="D54" s="417"/>
      <c r="E54" s="300"/>
      <c r="F54" s="301" t="s">
        <v>618</v>
      </c>
      <c r="G54" s="302"/>
      <c r="H54" s="302"/>
      <c r="I54" s="302"/>
      <c r="J54" s="302"/>
      <c r="K54" s="302"/>
      <c r="L54" s="423"/>
      <c r="M54" s="421"/>
    </row>
    <row r="55" spans="3:13">
      <c r="C55" s="414"/>
      <c r="D55" s="417"/>
      <c r="E55" s="300" t="s">
        <v>575</v>
      </c>
      <c r="F55" s="301" t="s">
        <v>619</v>
      </c>
      <c r="G55" s="302"/>
      <c r="H55" s="302"/>
      <c r="I55" s="302"/>
      <c r="J55" s="302"/>
      <c r="K55" s="302"/>
      <c r="L55" s="423"/>
      <c r="M55" s="421"/>
    </row>
    <row r="56" spans="3:13" ht="12" thickBot="1">
      <c r="C56" s="414"/>
      <c r="D56" s="418"/>
      <c r="E56" s="303"/>
      <c r="F56" s="303"/>
      <c r="G56" s="303"/>
      <c r="H56" s="303"/>
      <c r="I56" s="303"/>
      <c r="J56" s="303"/>
      <c r="K56" s="303"/>
      <c r="L56" s="424"/>
      <c r="M56" s="421"/>
    </row>
  </sheetData>
  <sheetProtection password="FA9C" sheet="1" objects="1" scenarios="1" formatColumns="0" formatRows="0"/>
  <mergeCells count="9">
    <mergeCell ref="D10:F10"/>
    <mergeCell ref="G50:K50"/>
    <mergeCell ref="G51:K51"/>
    <mergeCell ref="D12:L12"/>
    <mergeCell ref="D13:L13"/>
    <mergeCell ref="E16:K16"/>
    <mergeCell ref="E38:E39"/>
    <mergeCell ref="G49:K49"/>
    <mergeCell ref="G48:K48"/>
  </mergeCells>
  <phoneticPr fontId="16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G48:K51 G45:K45 I41:J41 G40:G41 I34:J34 G33:G34 I28:J28 G27:G28 G24:G25 I25:J25 G30:G31 I31:J31 I37:J37 G36:G37 I44:J44 G43:G4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H43:H44 H40:H41 H33:H34 H27:H28 H24:H25 H30:H31 H36:H37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K43 K40 K33 K27 K24 K30 K36">
      <formula1>900</formula1>
    </dataValidation>
  </dataValidations>
  <hyperlinks>
    <hyperlink ref="F46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5" enableFormatConditionsCalculation="0">
    <tabColor indexed="31"/>
    <pageSetUpPr fitToPage="1"/>
  </sheetPr>
  <dimension ref="A1:G17"/>
  <sheetViews>
    <sheetView showGridLines="0" topLeftCell="C9" workbookViewId="0"/>
  </sheetViews>
  <sheetFormatPr defaultRowHeight="11.25"/>
  <cols>
    <col min="1" max="1" width="37.140625" style="50" hidden="1" customWidth="1"/>
    <col min="2" max="2" width="7.7109375" style="50" hidden="1" customWidth="1"/>
    <col min="3" max="3" width="2.140625" style="50" customWidth="1"/>
    <col min="4" max="4" width="4.140625" style="48" customWidth="1"/>
    <col min="5" max="5" width="115.140625" style="48" customWidth="1"/>
    <col min="6" max="6" width="4.140625" style="48" customWidth="1"/>
    <col min="7" max="7" width="5.28515625" style="48" customWidth="1"/>
    <col min="8" max="16384" width="9.140625" style="48"/>
  </cols>
  <sheetData>
    <row r="1" spans="1:7" hidden="1"/>
    <row r="2" spans="1:7" hidden="1"/>
    <row r="3" spans="1:7" hidden="1"/>
    <row r="4" spans="1:7" hidden="1"/>
    <row r="5" spans="1:7" hidden="1"/>
    <row r="6" spans="1:7" hidden="1">
      <c r="B6" s="51"/>
    </row>
    <row r="7" spans="1:7" hidden="1"/>
    <row r="8" spans="1:7" hidden="1"/>
    <row r="9" spans="1:7" ht="12.75" customHeight="1">
      <c r="B9" s="51"/>
    </row>
    <row r="10" spans="1:7" s="152" customFormat="1">
      <c r="D10" s="148" t="str">
        <f>codeTemplate</f>
        <v>Код шаблона: JKH.OPEN.INFO.TARIFF.WARM</v>
      </c>
      <c r="E10" s="150"/>
      <c r="G10" s="157"/>
    </row>
    <row r="11" spans="1:7" ht="12.75" customHeight="1">
      <c r="B11" s="51"/>
    </row>
    <row r="12" spans="1:7" ht="14.25" customHeight="1">
      <c r="A12" s="47"/>
      <c r="B12" s="47"/>
      <c r="C12" s="47"/>
      <c r="D12" s="625" t="s">
        <v>252</v>
      </c>
      <c r="E12" s="626"/>
      <c r="F12" s="627"/>
    </row>
    <row r="13" spans="1:7" ht="14.25" customHeight="1" thickBot="1">
      <c r="A13" s="47"/>
      <c r="B13" s="47"/>
      <c r="C13" s="47"/>
      <c r="D13" s="628" t="str">
        <f>IF(org="","",IF(fil="",org,org &amp; " (" &amp; fil &amp; ")")) &amp; IF(OR(godStart="",godEnd=""),"",", "&amp;YEAR(godStart)&amp; "-" &amp; YEAR(godEnd)&amp;" гг.")</f>
        <v>ООО "Тепловик 2", 2013-2013 гг.</v>
      </c>
      <c r="E13" s="629"/>
      <c r="F13" s="630"/>
    </row>
    <row r="14" spans="1:7">
      <c r="A14" s="47"/>
      <c r="B14" s="47"/>
      <c r="C14" s="47"/>
      <c r="D14" s="49"/>
      <c r="E14" s="49"/>
      <c r="F14" s="49"/>
    </row>
    <row r="15" spans="1:7">
      <c r="A15" s="47"/>
      <c r="B15" s="47"/>
      <c r="C15" s="47"/>
      <c r="D15" s="92"/>
      <c r="E15" s="93"/>
      <c r="F15" s="96"/>
    </row>
    <row r="16" spans="1:7" ht="12" thickBot="1">
      <c r="D16" s="91"/>
      <c r="E16" s="80"/>
      <c r="F16" s="97"/>
    </row>
    <row r="17" spans="4:6" ht="12" thickBot="1">
      <c r="D17" s="94"/>
      <c r="E17" s="95"/>
      <c r="F17" s="98"/>
    </row>
  </sheetData>
  <sheetProtection password="FA9C" sheet="1" objects="1" scenarios="1" formatColumns="0" formatRows="0"/>
  <mergeCells count="2">
    <mergeCell ref="D12:F12"/>
    <mergeCell ref="D13:F13"/>
  </mergeCells>
  <phoneticPr fontId="16" type="noConversion"/>
  <hyperlinks>
    <hyperlink ref="F37" location="Справка!A1" tooltip="Кликните по гиперссылке, чтобы добавить строку" display="Добавить строку "/>
    <hyperlink ref="F43" location="Справка!A1" tooltip="Кликните по гиперссылке, чтобы добавить строку" display="Добавить строку "/>
    <hyperlink ref="F49" location="Справка!A1" tooltip="Кликните по гиперссылке, чтобы добавить строку" display="Добавить строку "/>
    <hyperlink ref="F55" location="Справка!A1" tooltip="Кликните по гиперссылке, чтобы добавить строку" display="Добавить строку "/>
    <hyperlink ref="F61" location="Справка!A1" tooltip="Кликните по гиперссылке, чтобы добавить строку" display="Добавить строку "/>
    <hyperlink ref="F67" location="Справка!A1" tooltip="Кликните по гиперссылке, чтобы добавить строку" display="Добавить строку "/>
    <hyperlink ref="F73" location="Справка!A1" tooltip="Кликните по гиперссылке, чтобы добавить строку" display="Добавить строку 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6" enableFormatConditionsCalculation="0">
    <tabColor indexed="31"/>
    <pageSetUpPr fitToPage="1"/>
  </sheetPr>
  <dimension ref="E1:G55"/>
  <sheetViews>
    <sheetView showGridLines="0" topLeftCell="D22" workbookViewId="0">
      <selection activeCell="G55" sqref="G55"/>
    </sheetView>
  </sheetViews>
  <sheetFormatPr defaultRowHeight="11.25"/>
  <cols>
    <col min="1" max="3" width="0" style="104" hidden="1" customWidth="1"/>
    <col min="4" max="4" width="4.7109375" style="104" customWidth="1"/>
    <col min="5" max="5" width="38.7109375" style="104" bestFit="1" customWidth="1"/>
    <col min="6" max="6" width="77.85546875" style="104" customWidth="1"/>
    <col min="7" max="7" width="17.7109375" style="104" customWidth="1"/>
    <col min="8" max="16384" width="9.140625" style="104"/>
  </cols>
  <sheetData>
    <row r="1" spans="5:7" s="370" customFormat="1" hidden="1"/>
    <row r="2" spans="5:7" s="370" customFormat="1" hidden="1"/>
    <row r="3" spans="5:7" s="370" customFormat="1" hidden="1"/>
    <row r="4" spans="5:7" s="370" customFormat="1" hidden="1"/>
    <row r="5" spans="5:7" s="370" customFormat="1" hidden="1"/>
    <row r="6" spans="5:7" s="370" customFormat="1" hidden="1"/>
    <row r="8" spans="5:7" s="152" customFormat="1">
      <c r="E8" s="148" t="str">
        <f>codeTemplate</f>
        <v>Код шаблона: JKH.OPEN.INFO.TARIFF.WARM</v>
      </c>
      <c r="G8" s="150"/>
    </row>
    <row r="10" spans="5:7" s="65" customFormat="1" ht="21.75" customHeight="1" thickBot="1">
      <c r="E10" s="631" t="s">
        <v>244</v>
      </c>
      <c r="F10" s="632"/>
      <c r="G10" s="633"/>
    </row>
    <row r="12" spans="5:7" s="65" customFormat="1" ht="21.75" customHeight="1" thickBot="1">
      <c r="E12" s="101" t="s">
        <v>286</v>
      </c>
      <c r="F12" s="101" t="s">
        <v>287</v>
      </c>
      <c r="G12" s="102" t="s">
        <v>359</v>
      </c>
    </row>
    <row r="13" spans="5:7">
      <c r="E13" s="103" t="s">
        <v>422</v>
      </c>
      <c r="F13" s="103" t="s">
        <v>424</v>
      </c>
      <c r="G13" s="103" t="s">
        <v>425</v>
      </c>
    </row>
    <row r="14" spans="5:7" ht="12.75">
      <c r="E14" s="488" t="s">
        <v>2319</v>
      </c>
      <c r="F14" s="490" t="s">
        <v>2318</v>
      </c>
      <c r="G14" s="489" t="s">
        <v>774</v>
      </c>
    </row>
    <row r="15" spans="5:7" ht="12.75">
      <c r="E15" s="491" t="s">
        <v>2320</v>
      </c>
      <c r="F15" s="493" t="s">
        <v>2318</v>
      </c>
      <c r="G15" s="492" t="s">
        <v>774</v>
      </c>
    </row>
    <row r="16" spans="5:7" ht="12.75">
      <c r="E16" s="491" t="s">
        <v>2321</v>
      </c>
      <c r="F16" s="493" t="s">
        <v>2318</v>
      </c>
      <c r="G16" s="492" t="s">
        <v>774</v>
      </c>
    </row>
    <row r="17" spans="5:7" ht="12.75">
      <c r="E17" s="491" t="s">
        <v>2322</v>
      </c>
      <c r="F17" s="493" t="s">
        <v>2318</v>
      </c>
      <c r="G17" s="492" t="s">
        <v>774</v>
      </c>
    </row>
    <row r="18" spans="5:7" ht="12.75">
      <c r="E18" s="491" t="s">
        <v>2323</v>
      </c>
      <c r="F18" s="493" t="s">
        <v>2318</v>
      </c>
      <c r="G18" s="492" t="s">
        <v>774</v>
      </c>
    </row>
    <row r="19" spans="5:7" ht="12.75">
      <c r="E19" s="491" t="s">
        <v>2324</v>
      </c>
      <c r="F19" s="493" t="s">
        <v>2318</v>
      </c>
      <c r="G19" s="492" t="s">
        <v>774</v>
      </c>
    </row>
    <row r="20" spans="5:7" ht="12.75">
      <c r="E20" s="491" t="s">
        <v>2325</v>
      </c>
      <c r="F20" s="493" t="s">
        <v>2318</v>
      </c>
      <c r="G20" s="492" t="s">
        <v>774</v>
      </c>
    </row>
    <row r="21" spans="5:7" ht="12.75">
      <c r="E21" s="491" t="s">
        <v>2326</v>
      </c>
      <c r="F21" s="493" t="s">
        <v>2318</v>
      </c>
      <c r="G21" s="492" t="s">
        <v>774</v>
      </c>
    </row>
    <row r="22" spans="5:7" ht="12.75">
      <c r="E22" s="491" t="s">
        <v>2327</v>
      </c>
      <c r="F22" s="493" t="s">
        <v>2318</v>
      </c>
      <c r="G22" s="492" t="s">
        <v>774</v>
      </c>
    </row>
    <row r="23" spans="5:7" ht="12.75">
      <c r="E23" s="491" t="s">
        <v>2328</v>
      </c>
      <c r="F23" s="493" t="s">
        <v>2318</v>
      </c>
      <c r="G23" s="492" t="s">
        <v>774</v>
      </c>
    </row>
    <row r="24" spans="5:7" ht="12.75">
      <c r="E24" s="491" t="s">
        <v>2329</v>
      </c>
      <c r="F24" s="493" t="s">
        <v>2318</v>
      </c>
      <c r="G24" s="492" t="s">
        <v>774</v>
      </c>
    </row>
    <row r="25" spans="5:7" ht="12.75">
      <c r="E25" s="491" t="s">
        <v>2330</v>
      </c>
      <c r="F25" s="493" t="s">
        <v>2318</v>
      </c>
      <c r="G25" s="492" t="s">
        <v>774</v>
      </c>
    </row>
    <row r="26" spans="5:7" ht="12.75">
      <c r="E26" s="491" t="s">
        <v>2332</v>
      </c>
      <c r="F26" s="493" t="s">
        <v>2331</v>
      </c>
      <c r="G26" s="492" t="s">
        <v>774</v>
      </c>
    </row>
    <row r="27" spans="5:7" ht="12.75">
      <c r="E27" s="491" t="s">
        <v>2333</v>
      </c>
      <c r="F27" s="493" t="s">
        <v>2331</v>
      </c>
      <c r="G27" s="492" t="s">
        <v>774</v>
      </c>
    </row>
    <row r="28" spans="5:7" ht="12.75">
      <c r="E28" s="491" t="s">
        <v>2334</v>
      </c>
      <c r="F28" s="493" t="s">
        <v>2331</v>
      </c>
      <c r="G28" s="492" t="s">
        <v>774</v>
      </c>
    </row>
    <row r="29" spans="5:7" ht="12.75">
      <c r="E29" s="491" t="s">
        <v>2335</v>
      </c>
      <c r="F29" s="493" t="s">
        <v>2331</v>
      </c>
      <c r="G29" s="492" t="s">
        <v>774</v>
      </c>
    </row>
    <row r="30" spans="5:7" ht="12.75">
      <c r="E30" s="491" t="s">
        <v>2336</v>
      </c>
      <c r="F30" s="493" t="s">
        <v>2331</v>
      </c>
      <c r="G30" s="492" t="s">
        <v>774</v>
      </c>
    </row>
    <row r="31" spans="5:7" ht="12.75">
      <c r="E31" s="491" t="s">
        <v>2337</v>
      </c>
      <c r="F31" s="493" t="s">
        <v>2331</v>
      </c>
      <c r="G31" s="492" t="s">
        <v>774</v>
      </c>
    </row>
    <row r="32" spans="5:7" ht="12.75">
      <c r="E32" s="491" t="s">
        <v>2338</v>
      </c>
      <c r="F32" s="493" t="s">
        <v>2331</v>
      </c>
      <c r="G32" s="492" t="s">
        <v>774</v>
      </c>
    </row>
    <row r="33" spans="5:7" ht="12.75">
      <c r="E33" s="491" t="s">
        <v>2339</v>
      </c>
      <c r="F33" s="493" t="s">
        <v>2331</v>
      </c>
      <c r="G33" s="492" t="s">
        <v>774</v>
      </c>
    </row>
    <row r="34" spans="5:7" ht="12.75">
      <c r="E34" s="491" t="s">
        <v>2340</v>
      </c>
      <c r="F34" s="493" t="s">
        <v>2331</v>
      </c>
      <c r="G34" s="492" t="s">
        <v>774</v>
      </c>
    </row>
    <row r="35" spans="5:7" ht="12.75">
      <c r="E35" s="491" t="s">
        <v>2341</v>
      </c>
      <c r="F35" s="493" t="s">
        <v>2331</v>
      </c>
      <c r="G35" s="492" t="s">
        <v>774</v>
      </c>
    </row>
    <row r="36" spans="5:7" ht="12.75">
      <c r="E36" s="491" t="s">
        <v>2342</v>
      </c>
      <c r="F36" s="493" t="s">
        <v>2331</v>
      </c>
      <c r="G36" s="492" t="s">
        <v>774</v>
      </c>
    </row>
    <row r="37" spans="5:7" ht="12.75">
      <c r="E37" s="491" t="s">
        <v>2343</v>
      </c>
      <c r="F37" s="493" t="s">
        <v>2331</v>
      </c>
      <c r="G37" s="492" t="s">
        <v>774</v>
      </c>
    </row>
    <row r="38" spans="5:7" ht="12.75">
      <c r="E38" s="491" t="s">
        <v>2344</v>
      </c>
      <c r="F38" s="493" t="s">
        <v>2331</v>
      </c>
      <c r="G38" s="492" t="s">
        <v>774</v>
      </c>
    </row>
    <row r="39" spans="5:7" ht="12.75">
      <c r="E39" s="491" t="s">
        <v>2345</v>
      </c>
      <c r="F39" s="493" t="s">
        <v>2331</v>
      </c>
      <c r="G39" s="492" t="s">
        <v>774</v>
      </c>
    </row>
    <row r="40" spans="5:7" ht="12.75">
      <c r="E40" s="491" t="s">
        <v>2346</v>
      </c>
      <c r="F40" s="493" t="s">
        <v>2331</v>
      </c>
      <c r="G40" s="492" t="s">
        <v>774</v>
      </c>
    </row>
    <row r="41" spans="5:7" ht="12.75">
      <c r="E41" s="491" t="s">
        <v>2347</v>
      </c>
      <c r="F41" s="493" t="s">
        <v>2331</v>
      </c>
      <c r="G41" s="492" t="s">
        <v>774</v>
      </c>
    </row>
    <row r="42" spans="5:7" ht="12.75">
      <c r="E42" s="491" t="s">
        <v>2348</v>
      </c>
      <c r="F42" s="493" t="s">
        <v>2331</v>
      </c>
      <c r="G42" s="492" t="s">
        <v>774</v>
      </c>
    </row>
    <row r="43" spans="5:7" ht="12.75">
      <c r="E43" s="491" t="s">
        <v>2349</v>
      </c>
      <c r="F43" s="493" t="s">
        <v>2331</v>
      </c>
      <c r="G43" s="492" t="s">
        <v>774</v>
      </c>
    </row>
    <row r="44" spans="5:7" ht="12.75">
      <c r="E44" s="491" t="s">
        <v>2350</v>
      </c>
      <c r="F44" s="493" t="s">
        <v>2331</v>
      </c>
      <c r="G44" s="492" t="s">
        <v>774</v>
      </c>
    </row>
    <row r="45" spans="5:7" ht="12.75">
      <c r="E45" s="491" t="s">
        <v>2351</v>
      </c>
      <c r="F45" s="493" t="s">
        <v>2331</v>
      </c>
      <c r="G45" s="492" t="s">
        <v>774</v>
      </c>
    </row>
    <row r="46" spans="5:7" ht="12.75">
      <c r="E46" s="491" t="s">
        <v>2352</v>
      </c>
      <c r="F46" s="493" t="s">
        <v>2331</v>
      </c>
      <c r="G46" s="492" t="s">
        <v>774</v>
      </c>
    </row>
    <row r="47" spans="5:7" ht="12.75">
      <c r="E47" s="491" t="s">
        <v>2353</v>
      </c>
      <c r="F47" s="493" t="s">
        <v>2331</v>
      </c>
      <c r="G47" s="492" t="s">
        <v>774</v>
      </c>
    </row>
    <row r="48" spans="5:7" ht="12.75">
      <c r="E48" s="491" t="s">
        <v>2354</v>
      </c>
      <c r="F48" s="493" t="s">
        <v>2331</v>
      </c>
      <c r="G48" s="492" t="s">
        <v>774</v>
      </c>
    </row>
    <row r="49" spans="5:7" ht="12.75">
      <c r="E49" s="491" t="s">
        <v>2355</v>
      </c>
      <c r="F49" s="493" t="s">
        <v>2331</v>
      </c>
      <c r="G49" s="492" t="s">
        <v>774</v>
      </c>
    </row>
    <row r="50" spans="5:7" ht="12.75">
      <c r="E50" s="491" t="s">
        <v>2356</v>
      </c>
      <c r="F50" s="493" t="s">
        <v>2331</v>
      </c>
      <c r="G50" s="492" t="s">
        <v>774</v>
      </c>
    </row>
    <row r="51" spans="5:7" ht="12.75">
      <c r="E51" s="491" t="s">
        <v>2357</v>
      </c>
      <c r="F51" s="493" t="s">
        <v>2331</v>
      </c>
      <c r="G51" s="492" t="s">
        <v>774</v>
      </c>
    </row>
    <row r="52" spans="5:7" ht="12.75">
      <c r="E52" s="491" t="s">
        <v>2358</v>
      </c>
      <c r="F52" s="493" t="s">
        <v>2331</v>
      </c>
      <c r="G52" s="492" t="s">
        <v>774</v>
      </c>
    </row>
    <row r="53" spans="5:7" ht="12.75">
      <c r="E53" s="491" t="s">
        <v>2359</v>
      </c>
      <c r="F53" s="493" t="s">
        <v>2331</v>
      </c>
      <c r="G53" s="492" t="s">
        <v>774</v>
      </c>
    </row>
    <row r="54" spans="5:7" ht="12.75">
      <c r="E54" s="491" t="s">
        <v>2360</v>
      </c>
      <c r="F54" s="493" t="s">
        <v>2331</v>
      </c>
      <c r="G54" s="492" t="s">
        <v>774</v>
      </c>
    </row>
    <row r="55" spans="5:7" ht="22.5">
      <c r="E55" s="491" t="s">
        <v>2361</v>
      </c>
      <c r="F55" s="493" t="s">
        <v>2362</v>
      </c>
      <c r="G55" s="492" t="s">
        <v>774</v>
      </c>
    </row>
  </sheetData>
  <sheetProtection password="FA9C" sheet="1" objects="1" scenarios="1" formatColumns="0" formatRows="0"/>
  <mergeCells count="1">
    <mergeCell ref="E10:G10"/>
  </mergeCells>
  <phoneticPr fontId="16" type="noConversion"/>
  <hyperlinks>
    <hyperlink ref="E14" location="'ТС показатели (2)'!G22" display="ТС показатели (2)!G22"/>
    <hyperlink ref="E15" location="'ТС показатели (2)'!H22" display="ТС показатели (2)!H22"/>
    <hyperlink ref="E16" location="'ТС показатели (2)'!I22" display="ТС показатели (2)!I22"/>
    <hyperlink ref="E17" location="'ТС показатели (2)'!J22" display="ТС показатели (2)!J22"/>
    <hyperlink ref="E18" location="'ТС показатели (2)'!K22" display="ТС показатели (2)!K22"/>
    <hyperlink ref="E19" location="'ТС показатели (2)'!L22" display="ТС показатели (2)!L22"/>
    <hyperlink ref="E20" location="'ТС показатели (2)'!G29" display="ТС показатели (2)!G29"/>
    <hyperlink ref="E21" location="'ТС показатели (2)'!H29" display="ТС показатели (2)!H29"/>
    <hyperlink ref="E22" location="'ТС показатели (2)'!I29" display="ТС показатели (2)!I29"/>
    <hyperlink ref="E23" location="'ТС показатели (2)'!J29" display="ТС показатели (2)!J29"/>
    <hyperlink ref="E24" location="'ТС показатели (2)'!K29" display="ТС показатели (2)!K29"/>
    <hyperlink ref="E25" location="'ТС показатели (2)'!L29" display="ТС показатели (2)!L29"/>
    <hyperlink ref="E26" location="'Ссылки на публикации'!G25" display="Ссылки на публикации!G25"/>
    <hyperlink ref="E27" location="'Ссылки на публикации'!H25" display="Ссылки на публикации!H25"/>
    <hyperlink ref="E28" location="'Ссылки на публикации'!I25" display="Ссылки на публикации!I25"/>
    <hyperlink ref="E29" location="'Ссылки на публикации'!J25" display="Ссылки на публикации!J25"/>
    <hyperlink ref="E30" location="'Ссылки на публикации'!G28" display="Ссылки на публикации!G28"/>
    <hyperlink ref="E31" location="'Ссылки на публикации'!H28" display="Ссылки на публикации!H28"/>
    <hyperlink ref="E32" location="'Ссылки на публикации'!I28" display="Ссылки на публикации!I28"/>
    <hyperlink ref="E33" location="'Ссылки на публикации'!J28" display="Ссылки на публикации!J28"/>
    <hyperlink ref="E34" location="'Ссылки на публикации'!G31" display="Ссылки на публикации!G31"/>
    <hyperlink ref="E35" location="'Ссылки на публикации'!H31" display="Ссылки на публикации!H31"/>
    <hyperlink ref="E36" location="'Ссылки на публикации'!I31" display="Ссылки на публикации!I31"/>
    <hyperlink ref="E37" location="'Ссылки на публикации'!J31" display="Ссылки на публикации!J31"/>
    <hyperlink ref="E38" location="'Ссылки на публикации'!G34" display="Ссылки на публикации!G34"/>
    <hyperlink ref="E39" location="'Ссылки на публикации'!H34" display="Ссылки на публикации!H34"/>
    <hyperlink ref="E40" location="'Ссылки на публикации'!I34" display="Ссылки на публикации!I34"/>
    <hyperlink ref="E41" location="'Ссылки на публикации'!J34" display="Ссылки на публикации!J34"/>
    <hyperlink ref="E42" location="'Ссылки на публикации'!G37" display="Ссылки на публикации!G37"/>
    <hyperlink ref="E43" location="'Ссылки на публикации'!H37" display="Ссылки на публикации!H37"/>
    <hyperlink ref="E44" location="'Ссылки на публикации'!I37" display="Ссылки на публикации!I37"/>
    <hyperlink ref="E45" location="'Ссылки на публикации'!J37" display="Ссылки на публикации!J37"/>
    <hyperlink ref="E46" location="'Ссылки на публикации'!G41" display="Ссылки на публикации!G41"/>
    <hyperlink ref="E47" location="'Ссылки на публикации'!H41" display="Ссылки на публикации!H41"/>
    <hyperlink ref="E48" location="'Ссылки на публикации'!I41" display="Ссылки на публикации!I41"/>
    <hyperlink ref="E49" location="'Ссылки на публикации'!J41" display="Ссылки на публикации!J41"/>
    <hyperlink ref="E50" location="'Ссылки на публикации'!G44" display="Ссылки на публикации!G44"/>
    <hyperlink ref="E51" location="'Ссылки на публикации'!H44" display="Ссылки на публикации!H44"/>
    <hyperlink ref="E52" location="'Ссылки на публикации'!I44" display="Ссылки на публикации!I44"/>
    <hyperlink ref="E53" location="'Ссылки на публикации'!J44" display="Ссылки на публикации!J44"/>
    <hyperlink ref="E54" location="'Ссылки на публикации'!G51" display="Ссылки на публикации!G51"/>
    <hyperlink ref="E55" location="'Ссылки на публикации'!A1" display="Ссылки на публикации!A1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7"/>
  <sheetViews>
    <sheetView showGridLines="0" workbookViewId="0"/>
  </sheetViews>
  <sheetFormatPr defaultRowHeight="11.25"/>
  <cols>
    <col min="1" max="1" width="19.7109375" style="42" bestFit="1" customWidth="1"/>
    <col min="2" max="2" width="21.140625" style="42" bestFit="1" customWidth="1"/>
    <col min="3" max="16384" width="9.140625" style="42"/>
  </cols>
  <sheetData>
    <row r="1" spans="1:2">
      <c r="A1" s="62" t="s">
        <v>232</v>
      </c>
      <c r="B1" s="62" t="s">
        <v>233</v>
      </c>
    </row>
    <row r="2" spans="1:2">
      <c r="A2" t="s">
        <v>576</v>
      </c>
      <c r="B2" t="s">
        <v>234</v>
      </c>
    </row>
    <row r="3" spans="1:2">
      <c r="A3" t="s">
        <v>544</v>
      </c>
      <c r="B3" t="s">
        <v>530</v>
      </c>
    </row>
    <row r="4" spans="1:2">
      <c r="A4" t="s">
        <v>545</v>
      </c>
      <c r="B4" t="s">
        <v>529</v>
      </c>
    </row>
    <row r="5" spans="1:2">
      <c r="A5" t="s">
        <v>528</v>
      </c>
      <c r="B5" t="s">
        <v>531</v>
      </c>
    </row>
    <row r="6" spans="1:2">
      <c r="A6" t="s">
        <v>577</v>
      </c>
      <c r="B6" t="s">
        <v>532</v>
      </c>
    </row>
    <row r="7" spans="1:2">
      <c r="A7" t="s">
        <v>120</v>
      </c>
      <c r="B7" t="s">
        <v>533</v>
      </c>
    </row>
    <row r="8" spans="1:2">
      <c r="A8" t="s">
        <v>121</v>
      </c>
      <c r="B8" t="s">
        <v>4</v>
      </c>
    </row>
    <row r="9" spans="1:2">
      <c r="A9" t="s">
        <v>122</v>
      </c>
      <c r="B9" t="s">
        <v>235</v>
      </c>
    </row>
    <row r="10" spans="1:2">
      <c r="A10" t="s">
        <v>579</v>
      </c>
      <c r="B10" t="s">
        <v>485</v>
      </c>
    </row>
    <row r="11" spans="1:2">
      <c r="A11" t="s">
        <v>578</v>
      </c>
      <c r="B11" t="s">
        <v>236</v>
      </c>
    </row>
    <row r="12" spans="1:2">
      <c r="A12"/>
      <c r="B12" t="s">
        <v>237</v>
      </c>
    </row>
    <row r="13" spans="1:2">
      <c r="A13"/>
      <c r="B13" t="s">
        <v>238</v>
      </c>
    </row>
    <row r="14" spans="1:2">
      <c r="A14"/>
      <c r="B14" t="s">
        <v>239</v>
      </c>
    </row>
    <row r="15" spans="1:2">
      <c r="A15"/>
      <c r="B15" t="s">
        <v>335</v>
      </c>
    </row>
    <row r="16" spans="1:2">
      <c r="A16"/>
      <c r="B16" t="s">
        <v>427</v>
      </c>
    </row>
    <row r="17" spans="1:2">
      <c r="A17"/>
      <c r="B17" t="s">
        <v>486</v>
      </c>
    </row>
    <row r="18" spans="1:2">
      <c r="B18" s="42" t="s">
        <v>5</v>
      </c>
    </row>
    <row r="19" spans="1:2">
      <c r="B19" s="42" t="s">
        <v>503</v>
      </c>
    </row>
    <row r="20" spans="1:2">
      <c r="B20" s="42" t="s">
        <v>546</v>
      </c>
    </row>
    <row r="21" spans="1:2">
      <c r="B21" s="42" t="s">
        <v>580</v>
      </c>
    </row>
    <row r="22" spans="1:2">
      <c r="B22" s="42" t="s">
        <v>581</v>
      </c>
    </row>
    <row r="23" spans="1:2">
      <c r="B23" s="42" t="s">
        <v>582</v>
      </c>
    </row>
    <row r="24" spans="1:2">
      <c r="B24" s="42" t="s">
        <v>583</v>
      </c>
    </row>
    <row r="25" spans="1:2">
      <c r="B25" s="42" t="s">
        <v>584</v>
      </c>
    </row>
    <row r="26" spans="1:2">
      <c r="B26" s="42" t="s">
        <v>123</v>
      </c>
    </row>
    <row r="27" spans="1:2">
      <c r="B27" s="42" t="s">
        <v>585</v>
      </c>
    </row>
  </sheetData>
  <sheetProtection password="FA9C" sheet="1" objects="1" scenarios="1" formatColumns="0" formatRows="0"/>
  <phoneticPr fontId="16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 enableFormatConditionsCalculation="0">
    <tabColor indexed="47"/>
  </sheetPr>
  <dimension ref="A2:AA53"/>
  <sheetViews>
    <sheetView showGridLines="0" workbookViewId="0"/>
  </sheetViews>
  <sheetFormatPr defaultRowHeight="15" customHeight="1"/>
  <cols>
    <col min="1" max="1" width="33.85546875" style="60" bestFit="1" customWidth="1"/>
    <col min="2" max="4" width="9.140625" style="2"/>
    <col min="5" max="5" width="5.140625" style="2" bestFit="1" customWidth="1"/>
    <col min="6" max="6" width="42" style="2" customWidth="1"/>
    <col min="7" max="7" width="22.7109375" style="2" bestFit="1" customWidth="1"/>
    <col min="8" max="12" width="9.140625" style="2"/>
    <col min="13" max="13" width="12.42578125" style="371" bestFit="1" customWidth="1"/>
    <col min="14" max="14" width="11.5703125" style="371" bestFit="1" customWidth="1"/>
    <col min="15" max="16" width="9.140625" style="371"/>
    <col min="17" max="26" width="9.140625" style="2"/>
    <col min="27" max="27" width="9.140625" style="376"/>
    <col min="28" max="16384" width="9.140625" style="2"/>
  </cols>
  <sheetData>
    <row r="2" spans="1:27" s="367" customFormat="1" ht="15" customHeight="1">
      <c r="A2" s="174" t="s">
        <v>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3"/>
      <c r="N2" s="373"/>
      <c r="O2" s="373"/>
      <c r="P2" s="373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7"/>
    </row>
    <row r="3" spans="1:27" s="367" customFormat="1" ht="15" customHeight="1">
      <c r="A3" s="174" t="s">
        <v>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3"/>
      <c r="N3" s="373"/>
      <c r="O3" s="373"/>
      <c r="P3" s="373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7"/>
    </row>
    <row r="5" spans="1:27" s="360" customFormat="1" ht="18.75" customHeight="1">
      <c r="A5" s="364"/>
      <c r="B5" s="365"/>
      <c r="C5" s="462"/>
      <c r="D5" s="388"/>
      <c r="E5" s="637"/>
      <c r="F5" s="212"/>
      <c r="G5" s="211"/>
      <c r="H5" s="402"/>
      <c r="I5" s="403"/>
      <c r="O5" s="368"/>
      <c r="P5" s="368"/>
      <c r="Q5" s="369"/>
    </row>
    <row r="6" spans="1:27" s="360" customFormat="1" ht="18.75" customHeight="1">
      <c r="A6" s="364"/>
      <c r="B6" s="365"/>
      <c r="C6" s="462"/>
      <c r="D6" s="388"/>
      <c r="E6" s="638"/>
      <c r="F6" s="409" t="s">
        <v>554</v>
      </c>
      <c r="G6" s="410"/>
      <c r="H6" s="405"/>
      <c r="I6" s="403"/>
    </row>
    <row r="7" spans="1:27" ht="15" customHeight="1">
      <c r="E7" s="481"/>
    </row>
    <row r="8" spans="1:27" s="45" customFormat="1" ht="15" customHeight="1">
      <c r="A8" s="174" t="s">
        <v>109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373"/>
      <c r="N8" s="373"/>
      <c r="O8" s="373"/>
      <c r="P8" s="373"/>
      <c r="Q8" s="52"/>
      <c r="R8" s="52"/>
      <c r="S8" s="52"/>
      <c r="T8" s="52"/>
      <c r="U8" s="52"/>
      <c r="V8" s="52"/>
      <c r="W8" s="52"/>
      <c r="X8" s="52"/>
      <c r="Y8" s="52"/>
      <c r="Z8" s="52"/>
      <c r="AA8" s="377"/>
    </row>
    <row r="9" spans="1:27" s="214" customFormat="1" ht="15" customHeight="1">
      <c r="M9" s="215"/>
      <c r="N9" s="215"/>
      <c r="O9" s="215"/>
      <c r="P9" s="215"/>
    </row>
    <row r="10" spans="1:27" s="152" customFormat="1" ht="19.5" customHeight="1">
      <c r="C10" s="425"/>
      <c r="D10" s="446"/>
      <c r="E10" s="348"/>
      <c r="F10" s="634"/>
      <c r="G10" s="635"/>
      <c r="H10" s="347" t="s">
        <v>257</v>
      </c>
      <c r="I10" s="272"/>
      <c r="J10" s="451"/>
      <c r="K10" s="432"/>
    </row>
    <row r="12" spans="1:27" s="45" customFormat="1" ht="15" customHeight="1">
      <c r="A12" s="174" t="s">
        <v>760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373"/>
      <c r="N12" s="373"/>
      <c r="O12" s="373"/>
      <c r="P12" s="373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377"/>
    </row>
    <row r="13" spans="1:27" s="214" customFormat="1" ht="15" customHeight="1">
      <c r="M13" s="215"/>
      <c r="N13" s="215"/>
      <c r="O13" s="215"/>
      <c r="P13" s="215"/>
    </row>
    <row r="14" spans="1:27" s="220" customFormat="1" ht="20.100000000000001" customHeight="1">
      <c r="A14" s="243"/>
      <c r="B14" s="243"/>
      <c r="C14" s="447"/>
      <c r="D14" s="429"/>
      <c r="E14" s="574"/>
      <c r="F14" s="641"/>
      <c r="G14" s="357" t="s">
        <v>677</v>
      </c>
      <c r="H14" s="355" t="s">
        <v>257</v>
      </c>
      <c r="I14" s="354"/>
      <c r="J14" s="452"/>
      <c r="K14" s="453"/>
    </row>
    <row r="15" spans="1:27" s="220" customFormat="1" ht="20.100000000000001" customHeight="1">
      <c r="A15" s="243"/>
      <c r="B15" s="243"/>
      <c r="C15" s="447"/>
      <c r="D15" s="429"/>
      <c r="E15" s="574"/>
      <c r="F15" s="642"/>
      <c r="G15" s="357" t="s">
        <v>678</v>
      </c>
      <c r="H15" s="353"/>
      <c r="I15" s="354"/>
      <c r="J15" s="452"/>
      <c r="K15" s="453"/>
    </row>
    <row r="16" spans="1:27" s="220" customFormat="1" ht="45">
      <c r="A16" s="243"/>
      <c r="B16" s="243"/>
      <c r="C16" s="447"/>
      <c r="D16" s="429"/>
      <c r="E16" s="574"/>
      <c r="F16" s="642"/>
      <c r="G16" s="357" t="s">
        <v>679</v>
      </c>
      <c r="H16" s="355" t="s">
        <v>257</v>
      </c>
      <c r="I16" s="356" t="e">
        <f ca="1">nerr(I14/I15)</f>
        <v>#NAME?</v>
      </c>
      <c r="J16" s="452"/>
      <c r="K16" s="453"/>
    </row>
    <row r="17" spans="1:27" s="220" customFormat="1" ht="20.100000000000001" customHeight="1">
      <c r="A17" s="243"/>
      <c r="B17" s="243"/>
      <c r="C17" s="447"/>
      <c r="D17" s="429"/>
      <c r="E17" s="574"/>
      <c r="F17" s="642"/>
      <c r="G17" s="357" t="s">
        <v>74</v>
      </c>
      <c r="H17" s="355" t="s">
        <v>423</v>
      </c>
      <c r="I17" s="352"/>
      <c r="J17" s="452"/>
      <c r="K17" s="453"/>
    </row>
    <row r="19" spans="1:27" s="45" customFormat="1" ht="15" customHeight="1">
      <c r="A19" s="174" t="s">
        <v>116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373"/>
      <c r="N19" s="373"/>
      <c r="O19" s="373"/>
      <c r="P19" s="373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377"/>
    </row>
    <row r="20" spans="1:27" s="45" customFormat="1" ht="15" customHeight="1">
      <c r="A20" s="174" t="s">
        <v>117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373"/>
      <c r="N20" s="373"/>
      <c r="O20" s="373"/>
      <c r="P20" s="373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377"/>
    </row>
    <row r="21" spans="1:27" s="45" customFormat="1" ht="15" customHeight="1">
      <c r="A21" s="174" t="s">
        <v>114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373"/>
      <c r="N21" s="373"/>
      <c r="O21" s="373"/>
      <c r="P21" s="373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377"/>
    </row>
    <row r="23" spans="1:27" s="152" customFormat="1" ht="19.5" customHeight="1">
      <c r="C23" s="425"/>
      <c r="D23" s="428"/>
      <c r="E23" s="640"/>
      <c r="F23" s="636"/>
      <c r="G23" s="340" t="s">
        <v>84</v>
      </c>
      <c r="H23" s="341"/>
      <c r="I23" s="340"/>
      <c r="J23" s="343"/>
      <c r="K23" s="343"/>
      <c r="L23" s="287">
        <f>SUM(L24:L26)</f>
        <v>0</v>
      </c>
      <c r="M23" s="338" t="e">
        <f ca="1">nerr(L23/'ТС показатели'!$I$43)*100</f>
        <v>#NAME?</v>
      </c>
      <c r="N23" s="422"/>
      <c r="O23" s="432"/>
    </row>
    <row r="24" spans="1:27" s="152" customFormat="1" ht="19.5" customHeight="1">
      <c r="C24" s="425"/>
      <c r="D24" s="428"/>
      <c r="E24" s="640"/>
      <c r="F24" s="639"/>
      <c r="G24" s="636"/>
      <c r="H24" s="636"/>
      <c r="I24" s="477"/>
      <c r="J24" s="285"/>
      <c r="K24" s="284"/>
      <c r="L24" s="247"/>
      <c r="M24" s="342"/>
      <c r="N24" s="422"/>
      <c r="O24" s="432"/>
    </row>
    <row r="25" spans="1:27" s="152" customFormat="1" ht="19.5" customHeight="1">
      <c r="C25" s="425"/>
      <c r="D25" s="428"/>
      <c r="E25" s="640"/>
      <c r="F25" s="639"/>
      <c r="G25" s="636"/>
      <c r="H25" s="636"/>
      <c r="I25" s="278" t="s">
        <v>426</v>
      </c>
      <c r="J25" s="279"/>
      <c r="K25" s="279"/>
      <c r="L25" s="339"/>
      <c r="M25" s="294"/>
      <c r="N25" s="435"/>
      <c r="O25" s="432"/>
    </row>
    <row r="26" spans="1:27" s="152" customFormat="1" ht="19.5" customHeight="1">
      <c r="C26" s="425"/>
      <c r="D26" s="428"/>
      <c r="E26" s="640"/>
      <c r="F26" s="636"/>
      <c r="G26" s="278" t="s">
        <v>115</v>
      </c>
      <c r="H26" s="278"/>
      <c r="I26" s="279"/>
      <c r="J26" s="279"/>
      <c r="K26" s="279"/>
      <c r="L26" s="279"/>
      <c r="M26" s="295"/>
      <c r="N26" s="422"/>
      <c r="O26" s="432"/>
    </row>
    <row r="28" spans="1:27" s="45" customFormat="1" ht="15" customHeight="1">
      <c r="A28" s="174" t="s">
        <v>118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373"/>
      <c r="N28" s="373"/>
      <c r="O28" s="373"/>
      <c r="P28" s="373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377"/>
    </row>
    <row r="29" spans="1:27" s="45" customFormat="1" ht="15" customHeight="1">
      <c r="A29" s="174" t="s">
        <v>119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373"/>
      <c r="N29" s="373"/>
      <c r="O29" s="373"/>
      <c r="P29" s="373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377"/>
    </row>
    <row r="31" spans="1:27" s="152" customFormat="1" ht="19.5" customHeight="1">
      <c r="C31" s="425"/>
      <c r="D31" s="428"/>
      <c r="E31" s="574"/>
      <c r="F31" s="636"/>
      <c r="G31" s="340" t="s">
        <v>84</v>
      </c>
      <c r="H31" s="341"/>
      <c r="I31" s="340"/>
      <c r="J31" s="343"/>
      <c r="K31" s="343"/>
      <c r="L31" s="287">
        <f>SUM(L32:L34)</f>
        <v>0</v>
      </c>
      <c r="M31" s="296" t="e">
        <f ca="1">nerr(L31/'ТС показатели'!$I$46)*100</f>
        <v>#NAME?</v>
      </c>
      <c r="N31" s="422"/>
      <c r="O31" s="432"/>
    </row>
    <row r="32" spans="1:27" s="152" customFormat="1" ht="19.5" customHeight="1">
      <c r="C32" s="425"/>
      <c r="D32" s="428"/>
      <c r="E32" s="574"/>
      <c r="F32" s="639"/>
      <c r="G32" s="636"/>
      <c r="H32" s="636"/>
      <c r="I32" s="477"/>
      <c r="J32" s="285"/>
      <c r="K32" s="284"/>
      <c r="L32" s="247"/>
      <c r="M32" s="342"/>
      <c r="N32" s="422"/>
      <c r="O32" s="432"/>
    </row>
    <row r="33" spans="1:27" s="152" customFormat="1" ht="19.5" customHeight="1">
      <c r="C33" s="425"/>
      <c r="D33" s="428"/>
      <c r="E33" s="574"/>
      <c r="F33" s="639"/>
      <c r="G33" s="636"/>
      <c r="H33" s="636"/>
      <c r="I33" s="278" t="s">
        <v>426</v>
      </c>
      <c r="J33" s="279"/>
      <c r="K33" s="279"/>
      <c r="L33" s="339"/>
      <c r="M33" s="294"/>
      <c r="N33" s="435"/>
      <c r="O33" s="432"/>
    </row>
    <row r="34" spans="1:27" s="152" customFormat="1" ht="19.5" customHeight="1">
      <c r="C34" s="425"/>
      <c r="D34" s="428"/>
      <c r="E34" s="574"/>
      <c r="F34" s="636"/>
      <c r="G34" s="278" t="s">
        <v>115</v>
      </c>
      <c r="H34" s="278"/>
      <c r="I34" s="279"/>
      <c r="J34" s="279"/>
      <c r="K34" s="279"/>
      <c r="L34" s="279"/>
      <c r="M34" s="295"/>
      <c r="N34" s="422"/>
      <c r="O34" s="432"/>
    </row>
    <row r="36" spans="1:27" s="45" customFormat="1" ht="15" customHeight="1">
      <c r="A36" s="61" t="s">
        <v>429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73"/>
      <c r="N36" s="373"/>
      <c r="O36" s="373"/>
      <c r="P36" s="373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377"/>
    </row>
    <row r="38" spans="1:27" s="42" customFormat="1" ht="20.100000000000001" customHeight="1">
      <c r="C38" s="414"/>
      <c r="D38" s="448"/>
      <c r="E38" s="139"/>
      <c r="F38" s="216"/>
      <c r="G38" s="144"/>
      <c r="H38" s="145"/>
      <c r="I38" s="144"/>
      <c r="J38" s="144"/>
      <c r="K38" s="146"/>
      <c r="L38" s="422"/>
      <c r="M38" s="421"/>
    </row>
    <row r="39" spans="1:27" ht="15" customHeight="1">
      <c r="M39" s="2"/>
      <c r="N39" s="2"/>
      <c r="O39" s="2"/>
      <c r="P39" s="2"/>
      <c r="AA39" s="2"/>
    </row>
    <row r="40" spans="1:27" ht="15" customHeight="1">
      <c r="M40" s="2"/>
      <c r="N40" s="2"/>
      <c r="O40" s="2"/>
      <c r="P40" s="2"/>
      <c r="AA40" s="2"/>
    </row>
    <row r="41" spans="1:27" s="367" customFormat="1" ht="15" customHeight="1">
      <c r="A41" s="174" t="s">
        <v>620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3"/>
      <c r="N41" s="373"/>
      <c r="O41" s="373"/>
      <c r="P41" s="373"/>
      <c r="Q41" s="372"/>
      <c r="R41" s="372"/>
      <c r="S41" s="372"/>
      <c r="T41" s="372"/>
      <c r="U41" s="372"/>
      <c r="V41" s="372"/>
      <c r="W41" s="372"/>
      <c r="X41" s="372"/>
      <c r="Y41" s="372"/>
      <c r="Z41" s="372"/>
      <c r="AA41" s="377"/>
    </row>
    <row r="42" spans="1:27" s="366" customFormat="1" ht="15" customHeight="1">
      <c r="A42" s="313"/>
      <c r="M42" s="371"/>
      <c r="N42" s="371"/>
      <c r="O42" s="371"/>
      <c r="P42" s="371"/>
      <c r="AA42" s="376"/>
    </row>
    <row r="43" spans="1:27" s="42" customFormat="1" ht="19.5" customHeight="1">
      <c r="C43" s="414"/>
      <c r="D43" s="417"/>
      <c r="E43" s="139" t="s">
        <v>149</v>
      </c>
      <c r="F43" s="159" t="s">
        <v>89</v>
      </c>
      <c r="G43" s="317"/>
      <c r="H43" s="317"/>
      <c r="I43" s="317"/>
      <c r="J43" s="317"/>
      <c r="K43" s="318"/>
      <c r="L43" s="423"/>
      <c r="M43" s="421"/>
    </row>
    <row r="44" spans="1:27" s="42" customFormat="1" ht="20.100000000000001" customHeight="1">
      <c r="C44" s="414"/>
      <c r="D44" s="417"/>
      <c r="E44" s="139" t="s">
        <v>83</v>
      </c>
      <c r="F44" s="140" t="s">
        <v>499</v>
      </c>
      <c r="G44" s="203"/>
      <c r="H44" s="142"/>
      <c r="I44" s="141" t="s">
        <v>423</v>
      </c>
      <c r="J44" s="141" t="s">
        <v>423</v>
      </c>
      <c r="K44" s="204"/>
      <c r="L44" s="423"/>
      <c r="M44" s="421"/>
    </row>
    <row r="45" spans="1:27" s="42" customFormat="1" ht="20.100000000000001" customHeight="1">
      <c r="C45" s="414"/>
      <c r="D45" s="417"/>
      <c r="E45" s="139" t="s">
        <v>600</v>
      </c>
      <c r="F45" s="140" t="s">
        <v>245</v>
      </c>
      <c r="G45" s="144"/>
      <c r="H45" s="142"/>
      <c r="I45" s="144"/>
      <c r="J45" s="217"/>
      <c r="K45" s="143" t="s">
        <v>423</v>
      </c>
      <c r="L45" s="423"/>
      <c r="M45" s="421"/>
    </row>
    <row r="47" spans="1:27" s="366" customFormat="1" ht="15" customHeight="1">
      <c r="A47" s="313"/>
      <c r="M47" s="371"/>
      <c r="N47" s="371"/>
      <c r="O47" s="371"/>
      <c r="P47" s="371"/>
      <c r="AA47" s="376"/>
    </row>
    <row r="48" spans="1:27" s="367" customFormat="1" ht="15" customHeight="1">
      <c r="A48" s="174" t="s">
        <v>621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3"/>
      <c r="N48" s="373"/>
      <c r="O48" s="373"/>
      <c r="P48" s="373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7"/>
    </row>
    <row r="49" spans="1:27" s="366" customFormat="1" ht="15" customHeight="1">
      <c r="A49" s="313"/>
      <c r="M49" s="371"/>
      <c r="N49" s="371"/>
      <c r="O49" s="371"/>
      <c r="P49" s="371"/>
      <c r="AA49" s="376"/>
    </row>
    <row r="50" spans="1:27" s="42" customFormat="1" ht="19.5" customHeight="1">
      <c r="C50" s="414"/>
      <c r="D50" s="417"/>
      <c r="E50" s="139" t="s">
        <v>149</v>
      </c>
      <c r="F50" s="159" t="s">
        <v>89</v>
      </c>
      <c r="G50" s="317"/>
      <c r="H50" s="317"/>
      <c r="I50" s="317"/>
      <c r="J50" s="317"/>
      <c r="K50" s="318"/>
      <c r="L50" s="423"/>
      <c r="M50" s="421"/>
    </row>
    <row r="51" spans="1:27" s="42" customFormat="1" ht="20.100000000000001" customHeight="1">
      <c r="C51" s="414"/>
      <c r="D51" s="417"/>
      <c r="E51" s="139" t="s">
        <v>83</v>
      </c>
      <c r="F51" s="140" t="s">
        <v>499</v>
      </c>
      <c r="G51" s="203"/>
      <c r="H51" s="142"/>
      <c r="I51" s="141" t="s">
        <v>423</v>
      </c>
      <c r="J51" s="141" t="s">
        <v>423</v>
      </c>
      <c r="K51" s="204"/>
      <c r="L51" s="423"/>
      <c r="M51" s="421"/>
    </row>
    <row r="52" spans="1:27" s="42" customFormat="1" ht="20.100000000000001" customHeight="1">
      <c r="C52" s="414"/>
      <c r="D52" s="417"/>
      <c r="E52" s="139" t="s">
        <v>600</v>
      </c>
      <c r="F52" s="140" t="s">
        <v>245</v>
      </c>
      <c r="G52" s="144"/>
      <c r="H52" s="142"/>
      <c r="I52" s="144"/>
      <c r="J52" s="217"/>
      <c r="K52" s="143" t="s">
        <v>423</v>
      </c>
      <c r="L52" s="423"/>
      <c r="M52" s="421"/>
    </row>
    <row r="53" spans="1:27" s="42" customFormat="1" ht="20.100000000000001" customHeight="1">
      <c r="C53" s="414"/>
      <c r="D53" s="417"/>
      <c r="E53" s="139" t="s">
        <v>601</v>
      </c>
      <c r="F53" s="140" t="s">
        <v>431</v>
      </c>
      <c r="G53" s="144"/>
      <c r="H53" s="145"/>
      <c r="I53" s="144"/>
      <c r="J53" s="144"/>
      <c r="K53" s="146"/>
      <c r="L53" s="423"/>
      <c r="M53" s="421"/>
    </row>
  </sheetData>
  <sheetProtection password="FA9C" sheet="1" objects="1" scenarios="1" formatColumns="0" formatRows="0"/>
  <mergeCells count="12">
    <mergeCell ref="F10:G10"/>
    <mergeCell ref="H24:H25"/>
    <mergeCell ref="E5:E6"/>
    <mergeCell ref="E31:E34"/>
    <mergeCell ref="F31:F34"/>
    <mergeCell ref="E23:E26"/>
    <mergeCell ref="F23:F26"/>
    <mergeCell ref="G32:G33"/>
    <mergeCell ref="H32:H33"/>
    <mergeCell ref="G24:G25"/>
    <mergeCell ref="E14:E17"/>
    <mergeCell ref="F14:F17"/>
  </mergeCells>
  <phoneticPr fontId="16" type="noConversion"/>
  <dataValidations count="12">
    <dataValidation type="decimal" allowBlank="1" showInputMessage="1" showErrorMessage="1" error="Значение должно быть действительным числом" sqref="I10 I14:I15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51:G53 F38:G38 I17 F31:F34 K31:K32 H32:I32 F23:F26 K23:K24 H24:I24 I52:J53 I45:J45 G44:G45 I38:J38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H51:H53 H44:H45 H3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K53 K51 K44 K38">
      <formula1>900</formula1>
    </dataValidation>
    <dataValidation type="decimal" allowBlank="1" showErrorMessage="1" errorTitle="Ошибка" error="Допускается ввод только неотрицательных чисел!" sqref="J23:J24 L32 J31:J32 L24">
      <formula1>0</formula1>
      <formula2>9.99999999999999E+23</formula2>
    </dataValidation>
    <dataValidation type="list" allowBlank="1" showInputMessage="1" showErrorMessage="1" errorTitle="Внимание" error="Выберите значение из списка" prompt="Выберите значение из списка" sqref="G24 G32">
      <formula1>method_of_acquisition</formula1>
    </dataValidation>
    <dataValidation type="list" allowBlank="1" showInputMessage="1" showErrorMessage="1" error="Выберите значение из списка" prompt="Выберите значение из списка" sqref="F14:F17">
      <formula1>kind_of_fuels</formula1>
    </dataValidation>
    <dataValidation type="decimal" allowBlank="1" showInputMessage="1" showErrorMessage="1" sqref="I16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F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list" showInputMessage="1" showErrorMessage="1" errorTitle="Выбор муниципального образования" error="Выберите наименование муниципального района из списка" prompt="Выберите значение из списка" sqref="E5:E6">
      <formula1>MR_LIST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5">
      <formula1>0</formula1>
    </dataValidation>
  </dataValidations>
  <hyperlinks>
    <hyperlink ref="F6" location="'Титульный'!A1" tooltip="Добавить МО" display="Добавить МО"/>
    <hyperlink ref="I25" location="'ТС показатели (2)'!A1" tooltip="Добавить запись" display="Добавить запись"/>
    <hyperlink ref="I33" location="'ТС показатели (2)'!A1" tooltip="Добавить запись" display="Добавить запись"/>
    <hyperlink ref="G26" location="'ТС показатели (2)'!A1" tooltip="Добавить способ" display="Добавить запись"/>
    <hyperlink ref="G34" location="'ТС показатели (2)'!A1" tooltip="Добавить способ" display="Добавить запись"/>
  </hyperlink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 enableFormatConditionsCalculation="0">
    <tabColor indexed="47"/>
  </sheetPr>
  <dimension ref="A1:CR85"/>
  <sheetViews>
    <sheetView showGridLines="0" zoomScale="70" zoomScaleNormal="70" workbookViewId="0"/>
  </sheetViews>
  <sheetFormatPr defaultRowHeight="11.25"/>
  <cols>
    <col min="1" max="1" width="34.42578125" style="37" bestFit="1" customWidth="1"/>
    <col min="2" max="2" width="5.42578125" style="36" bestFit="1" customWidth="1"/>
    <col min="3" max="3" width="11.140625" style="36" customWidth="1"/>
    <col min="4" max="4" width="7.140625" style="36" customWidth="1"/>
    <col min="5" max="5" width="8.85546875" style="36" customWidth="1"/>
    <col min="6" max="6" width="13.28515625" style="36" bestFit="1" customWidth="1"/>
    <col min="7" max="7" width="7.28515625" style="36" customWidth="1"/>
    <col min="8" max="8" width="32.5703125" style="43" bestFit="1" customWidth="1"/>
    <col min="9" max="9" width="30.7109375" style="36" bestFit="1" customWidth="1"/>
    <col min="10" max="10" width="43.85546875" style="36" customWidth="1"/>
    <col min="11" max="11" width="12.42578125" style="36" bestFit="1" customWidth="1"/>
    <col min="12" max="12" width="12.42578125" style="111" bestFit="1" customWidth="1"/>
    <col min="13" max="13" width="12.42578125" style="36" bestFit="1" customWidth="1"/>
    <col min="14" max="14" width="11" style="36" bestFit="1" customWidth="1"/>
    <col min="15" max="15" width="9.140625" style="36"/>
    <col min="16" max="17" width="18" style="36" bestFit="1" customWidth="1"/>
    <col min="18" max="18" width="9.140625" style="36"/>
    <col min="19" max="19" width="31.42578125" style="36" bestFit="1" customWidth="1"/>
    <col min="20" max="20" width="12.42578125" style="36" bestFit="1" customWidth="1"/>
    <col min="21" max="23" width="12.42578125" style="36" customWidth="1"/>
    <col min="24" max="24" width="14.85546875" style="36" bestFit="1" customWidth="1"/>
    <col min="25" max="25" width="14.7109375" style="36" bestFit="1" customWidth="1"/>
    <col min="26" max="26" width="9.140625" style="36"/>
    <col min="27" max="28" width="18" style="36" bestFit="1" customWidth="1"/>
    <col min="29" max="29" width="9.140625" style="36"/>
    <col min="30" max="30" width="35.5703125" style="36" customWidth="1"/>
    <col min="31" max="31" width="19.7109375" style="36" customWidth="1"/>
    <col min="32" max="32" width="32" style="111" customWidth="1"/>
    <col min="33" max="33" width="22.5703125" style="36" customWidth="1"/>
    <col min="34" max="34" width="43.85546875" style="111" customWidth="1"/>
    <col min="35" max="35" width="25.7109375" style="359" customWidth="1"/>
    <col min="36" max="36" width="31" style="111" customWidth="1"/>
    <col min="37" max="37" width="9.140625" style="111"/>
    <col min="38" max="16384" width="9.140625" style="36"/>
  </cols>
  <sheetData>
    <row r="1" spans="1:96" s="161" customFormat="1" ht="33.75">
      <c r="A1" s="160" t="s">
        <v>333</v>
      </c>
      <c r="B1" s="160" t="s">
        <v>331</v>
      </c>
      <c r="C1" s="130" t="s">
        <v>259</v>
      </c>
      <c r="D1" s="130" t="s">
        <v>279</v>
      </c>
      <c r="E1" s="130" t="s">
        <v>277</v>
      </c>
      <c r="F1" s="130" t="s">
        <v>504</v>
      </c>
      <c r="G1" s="130" t="s">
        <v>278</v>
      </c>
      <c r="H1" s="130" t="s">
        <v>420</v>
      </c>
      <c r="I1" s="130" t="s">
        <v>487</v>
      </c>
      <c r="J1" s="164" t="s">
        <v>492</v>
      </c>
      <c r="K1" s="643" t="s">
        <v>521</v>
      </c>
      <c r="L1" s="644"/>
      <c r="M1" s="644"/>
      <c r="N1" s="644"/>
      <c r="O1" s="36"/>
      <c r="P1" s="643" t="s">
        <v>522</v>
      </c>
      <c r="Q1" s="643"/>
      <c r="S1" s="164" t="s">
        <v>523</v>
      </c>
      <c r="T1" s="166"/>
      <c r="U1" s="166"/>
      <c r="V1" s="166"/>
      <c r="W1" s="166"/>
      <c r="X1" s="166"/>
      <c r="Y1" s="166"/>
      <c r="AA1" s="643" t="s">
        <v>522</v>
      </c>
      <c r="AB1" s="643"/>
      <c r="AD1" s="164" t="s">
        <v>556</v>
      </c>
      <c r="AE1" s="164" t="s">
        <v>562</v>
      </c>
      <c r="AF1" s="130" t="s">
        <v>105</v>
      </c>
      <c r="AG1" s="130" t="s">
        <v>110</v>
      </c>
      <c r="AH1" s="130" t="s">
        <v>624</v>
      </c>
      <c r="AI1" s="349" t="s">
        <v>655</v>
      </c>
      <c r="AJ1" s="645" t="s">
        <v>753</v>
      </c>
      <c r="AK1" s="645"/>
      <c r="CR1" s="162" t="s">
        <v>251</v>
      </c>
    </row>
    <row r="2" spans="1:96" ht="22.5">
      <c r="A2" s="37" t="s">
        <v>253</v>
      </c>
      <c r="B2" s="38">
        <v>2006</v>
      </c>
      <c r="C2" s="63" t="s">
        <v>257</v>
      </c>
      <c r="D2" s="46" t="s">
        <v>261</v>
      </c>
      <c r="E2" s="46" t="s">
        <v>260</v>
      </c>
      <c r="F2" s="156" t="s">
        <v>505</v>
      </c>
      <c r="G2" s="46" t="s">
        <v>261</v>
      </c>
      <c r="H2" s="58" t="s">
        <v>282</v>
      </c>
      <c r="I2" s="134" t="s">
        <v>488</v>
      </c>
      <c r="J2" s="167"/>
      <c r="K2" s="165" t="s">
        <v>500</v>
      </c>
      <c r="L2" s="165" t="s">
        <v>501</v>
      </c>
      <c r="M2" s="165" t="s">
        <v>502</v>
      </c>
      <c r="N2" s="168" t="s">
        <v>518</v>
      </c>
      <c r="P2" s="168" t="s">
        <v>526</v>
      </c>
      <c r="Q2" s="168" t="s">
        <v>527</v>
      </c>
      <c r="R2" s="163"/>
      <c r="S2" s="168"/>
      <c r="T2" s="165" t="s">
        <v>500</v>
      </c>
      <c r="U2" s="165" t="s">
        <v>501</v>
      </c>
      <c r="V2" s="165" t="s">
        <v>502</v>
      </c>
      <c r="W2" s="168" t="s">
        <v>518</v>
      </c>
      <c r="X2" s="168" t="s">
        <v>519</v>
      </c>
      <c r="Y2" s="168" t="s">
        <v>520</v>
      </c>
      <c r="Z2" s="163"/>
      <c r="AA2" s="168" t="s">
        <v>537</v>
      </c>
      <c r="AB2" s="168" t="s">
        <v>538</v>
      </c>
      <c r="AD2" s="111" t="s">
        <v>648</v>
      </c>
      <c r="AE2" s="201" t="s">
        <v>557</v>
      </c>
      <c r="AF2" s="111" t="s">
        <v>93</v>
      </c>
      <c r="AG2" s="277" t="s">
        <v>111</v>
      </c>
      <c r="AH2" s="328" t="s">
        <v>625</v>
      </c>
      <c r="AI2" s="359" t="s">
        <v>652</v>
      </c>
      <c r="AJ2" s="193" t="s">
        <v>726</v>
      </c>
      <c r="AK2" s="193" t="s">
        <v>754</v>
      </c>
    </row>
    <row r="3" spans="1:96" ht="30">
      <c r="A3" s="37" t="s">
        <v>254</v>
      </c>
      <c r="B3" s="36">
        <v>2007</v>
      </c>
      <c r="C3" s="63" t="s">
        <v>258</v>
      </c>
      <c r="D3" s="46" t="s">
        <v>263</v>
      </c>
      <c r="E3" s="46" t="s">
        <v>262</v>
      </c>
      <c r="F3" s="156" t="s">
        <v>506</v>
      </c>
      <c r="G3" s="46" t="s">
        <v>263</v>
      </c>
      <c r="H3" s="58" t="s">
        <v>336</v>
      </c>
      <c r="I3" s="134" t="s">
        <v>489</v>
      </c>
      <c r="J3" s="169" t="s">
        <v>493</v>
      </c>
      <c r="K3" s="168">
        <v>-1</v>
      </c>
      <c r="L3" s="170">
        <v>2</v>
      </c>
      <c r="M3" s="170">
        <v>2</v>
      </c>
      <c r="N3" s="170">
        <v>2</v>
      </c>
      <c r="P3" s="168" t="s">
        <v>535</v>
      </c>
      <c r="Q3" s="168" t="s">
        <v>535</v>
      </c>
      <c r="S3" s="171" t="s">
        <v>524</v>
      </c>
      <c r="T3" s="170">
        <v>2</v>
      </c>
      <c r="U3" s="170">
        <v>2</v>
      </c>
      <c r="V3" s="170">
        <v>2</v>
      </c>
      <c r="W3" s="170">
        <v>2</v>
      </c>
      <c r="X3" s="168">
        <v>-1</v>
      </c>
      <c r="Y3" s="168">
        <v>-1</v>
      </c>
      <c r="AA3" s="168">
        <v>34</v>
      </c>
      <c r="AB3" s="168">
        <v>34</v>
      </c>
      <c r="AD3" s="111" t="s">
        <v>649</v>
      </c>
      <c r="AE3" s="201" t="s">
        <v>558</v>
      </c>
      <c r="AF3" s="111" t="s">
        <v>94</v>
      </c>
      <c r="AG3" s="277" t="s">
        <v>112</v>
      </c>
      <c r="AH3" s="328" t="s">
        <v>626</v>
      </c>
      <c r="AI3" s="358" t="s">
        <v>653</v>
      </c>
      <c r="AJ3" s="193" t="s">
        <v>727</v>
      </c>
      <c r="AK3" s="193" t="s">
        <v>754</v>
      </c>
    </row>
    <row r="4" spans="1:96" ht="30">
      <c r="B4" s="38">
        <v>2008</v>
      </c>
      <c r="D4" s="46" t="s">
        <v>264</v>
      </c>
      <c r="E4" s="46" t="s">
        <v>225</v>
      </c>
      <c r="F4" s="156" t="s">
        <v>507</v>
      </c>
      <c r="G4" s="46" t="s">
        <v>264</v>
      </c>
      <c r="H4" s="58" t="s">
        <v>337</v>
      </c>
      <c r="I4" s="134" t="s">
        <v>490</v>
      </c>
      <c r="J4" s="169" t="s">
        <v>494</v>
      </c>
      <c r="K4" s="170">
        <v>2</v>
      </c>
      <c r="L4" s="168">
        <v>-1</v>
      </c>
      <c r="M4" s="170">
        <v>2</v>
      </c>
      <c r="N4" s="170">
        <v>2</v>
      </c>
      <c r="P4" s="168" t="s">
        <v>535</v>
      </c>
      <c r="Q4" s="168" t="s">
        <v>535</v>
      </c>
      <c r="S4" s="171" t="s">
        <v>525</v>
      </c>
      <c r="T4" s="168">
        <v>-1</v>
      </c>
      <c r="U4" s="168">
        <v>-1</v>
      </c>
      <c r="V4" s="168">
        <v>-1</v>
      </c>
      <c r="W4" s="168">
        <v>-1</v>
      </c>
      <c r="X4" s="168">
        <v>-1</v>
      </c>
      <c r="Y4" s="168">
        <v>-1</v>
      </c>
      <c r="AA4" s="168">
        <v>36</v>
      </c>
      <c r="AB4" s="168">
        <v>36</v>
      </c>
      <c r="AD4" s="111" t="s">
        <v>650</v>
      </c>
      <c r="AE4" s="201" t="s">
        <v>559</v>
      </c>
      <c r="AF4" s="111" t="s">
        <v>95</v>
      </c>
      <c r="AH4" s="329" t="s">
        <v>627</v>
      </c>
      <c r="AJ4" s="193" t="s">
        <v>728</v>
      </c>
      <c r="AK4" s="193" t="s">
        <v>755</v>
      </c>
    </row>
    <row r="5" spans="1:96" ht="30">
      <c r="B5" s="36">
        <v>2009</v>
      </c>
      <c r="D5" s="46" t="s">
        <v>266</v>
      </c>
      <c r="E5" s="46" t="s">
        <v>265</v>
      </c>
      <c r="F5" s="156" t="s">
        <v>508</v>
      </c>
      <c r="G5" s="46" t="s">
        <v>266</v>
      </c>
      <c r="H5" s="58" t="s">
        <v>338</v>
      </c>
      <c r="I5" s="134"/>
      <c r="J5" s="172" t="s">
        <v>495</v>
      </c>
      <c r="K5" s="170">
        <v>2</v>
      </c>
      <c r="L5" s="168">
        <v>2</v>
      </c>
      <c r="M5" s="170">
        <v>-1</v>
      </c>
      <c r="N5" s="170">
        <v>-1</v>
      </c>
      <c r="P5" s="168" t="s">
        <v>536</v>
      </c>
      <c r="Q5" s="168" t="s">
        <v>536</v>
      </c>
      <c r="S5" s="173" t="s">
        <v>534</v>
      </c>
      <c r="T5" s="170">
        <v>2</v>
      </c>
      <c r="U5" s="170">
        <v>2</v>
      </c>
      <c r="V5" s="170">
        <v>2</v>
      </c>
      <c r="W5" s="168">
        <v>2</v>
      </c>
      <c r="X5" s="170">
        <v>2</v>
      </c>
      <c r="Y5" s="170">
        <v>2</v>
      </c>
      <c r="AA5" s="168">
        <v>36</v>
      </c>
      <c r="AB5" s="168">
        <v>36</v>
      </c>
      <c r="AD5" s="111" t="s">
        <v>651</v>
      </c>
      <c r="AE5" s="201" t="s">
        <v>560</v>
      </c>
      <c r="AF5" s="111" t="s">
        <v>96</v>
      </c>
      <c r="AH5" s="328" t="s">
        <v>628</v>
      </c>
      <c r="AJ5" s="193" t="s">
        <v>729</v>
      </c>
      <c r="AK5" s="193" t="s">
        <v>756</v>
      </c>
    </row>
    <row r="6" spans="1:96" ht="15">
      <c r="B6" s="38">
        <v>2010</v>
      </c>
      <c r="D6" s="46" t="s">
        <v>267</v>
      </c>
      <c r="E6" s="46" t="s">
        <v>226</v>
      </c>
      <c r="F6" s="156" t="s">
        <v>509</v>
      </c>
      <c r="G6" s="46" t="s">
        <v>267</v>
      </c>
      <c r="H6" s="58" t="s">
        <v>339</v>
      </c>
      <c r="I6" s="134"/>
      <c r="J6" s="173" t="s">
        <v>534</v>
      </c>
      <c r="K6" s="170">
        <v>2</v>
      </c>
      <c r="L6" s="168">
        <v>2</v>
      </c>
      <c r="M6" s="170">
        <v>2</v>
      </c>
      <c r="N6" s="170">
        <v>2</v>
      </c>
      <c r="P6" s="168" t="s">
        <v>535</v>
      </c>
      <c r="Q6" s="168" t="s">
        <v>535</v>
      </c>
      <c r="AE6" s="201" t="s">
        <v>561</v>
      </c>
      <c r="AF6" s="111" t="s">
        <v>97</v>
      </c>
      <c r="AH6" s="329" t="s">
        <v>629</v>
      </c>
      <c r="AJ6" s="193" t="s">
        <v>730</v>
      </c>
      <c r="AK6" s="193" t="s">
        <v>756</v>
      </c>
    </row>
    <row r="7" spans="1:96">
      <c r="B7" s="36">
        <v>2011</v>
      </c>
      <c r="D7" s="46" t="s">
        <v>268</v>
      </c>
      <c r="E7" s="46" t="s">
        <v>227</v>
      </c>
      <c r="F7" s="156" t="s">
        <v>510</v>
      </c>
      <c r="G7" s="46" t="s">
        <v>268</v>
      </c>
      <c r="H7" s="58" t="s">
        <v>340</v>
      </c>
      <c r="AF7" s="111" t="s">
        <v>98</v>
      </c>
      <c r="AJ7" s="193" t="s">
        <v>731</v>
      </c>
      <c r="AK7" s="193" t="s">
        <v>756</v>
      </c>
    </row>
    <row r="8" spans="1:96">
      <c r="B8" s="38">
        <v>2012</v>
      </c>
      <c r="D8" s="46" t="s">
        <v>269</v>
      </c>
      <c r="E8" s="46" t="s">
        <v>228</v>
      </c>
      <c r="F8" s="156" t="s">
        <v>511</v>
      </c>
      <c r="G8" s="46" t="s">
        <v>269</v>
      </c>
      <c r="H8" s="58" t="s">
        <v>341</v>
      </c>
      <c r="AF8" s="111" t="s">
        <v>99</v>
      </c>
      <c r="AJ8" s="193" t="s">
        <v>732</v>
      </c>
      <c r="AK8" s="193" t="s">
        <v>756</v>
      </c>
    </row>
    <row r="9" spans="1:96">
      <c r="B9" s="36">
        <v>2013</v>
      </c>
      <c r="D9" s="46" t="s">
        <v>271</v>
      </c>
      <c r="E9" s="46" t="s">
        <v>270</v>
      </c>
      <c r="F9" s="156" t="s">
        <v>512</v>
      </c>
      <c r="G9" s="46" t="s">
        <v>271</v>
      </c>
      <c r="H9" s="58" t="s">
        <v>342</v>
      </c>
      <c r="AF9" s="111" t="s">
        <v>100</v>
      </c>
      <c r="AJ9" s="193" t="s">
        <v>733</v>
      </c>
      <c r="AK9" s="193" t="s">
        <v>756</v>
      </c>
    </row>
    <row r="10" spans="1:96">
      <c r="B10" s="38">
        <v>2014</v>
      </c>
      <c r="D10" s="46" t="s">
        <v>273</v>
      </c>
      <c r="E10" s="46" t="s">
        <v>272</v>
      </c>
      <c r="F10" s="156" t="s">
        <v>513</v>
      </c>
      <c r="G10" s="46" t="s">
        <v>273</v>
      </c>
      <c r="H10" s="58" t="s">
        <v>343</v>
      </c>
      <c r="AF10" s="111" t="s">
        <v>101</v>
      </c>
      <c r="AJ10" s="193" t="s">
        <v>734</v>
      </c>
      <c r="AK10" s="193" t="s">
        <v>756</v>
      </c>
    </row>
    <row r="11" spans="1:96">
      <c r="B11" s="36">
        <v>2015</v>
      </c>
      <c r="D11" s="46">
        <v>10</v>
      </c>
      <c r="E11" s="46" t="s">
        <v>274</v>
      </c>
      <c r="F11" s="156" t="s">
        <v>514</v>
      </c>
      <c r="G11" s="46">
        <v>10</v>
      </c>
      <c r="H11" s="58" t="s">
        <v>344</v>
      </c>
      <c r="AF11" s="111" t="s">
        <v>102</v>
      </c>
      <c r="AJ11" s="193" t="s">
        <v>735</v>
      </c>
      <c r="AK11" s="193" t="s">
        <v>756</v>
      </c>
    </row>
    <row r="12" spans="1:96">
      <c r="B12" s="38">
        <v>2016</v>
      </c>
      <c r="D12" s="46">
        <v>11</v>
      </c>
      <c r="E12" s="46" t="s">
        <v>275</v>
      </c>
      <c r="F12" s="156" t="s">
        <v>515</v>
      </c>
      <c r="G12" s="46">
        <v>11</v>
      </c>
      <c r="H12" s="58" t="s">
        <v>346</v>
      </c>
      <c r="AF12" s="111" t="s">
        <v>103</v>
      </c>
      <c r="AJ12" s="193" t="s">
        <v>736</v>
      </c>
      <c r="AK12" s="193" t="s">
        <v>756</v>
      </c>
    </row>
    <row r="13" spans="1:96">
      <c r="B13" s="36">
        <v>2017</v>
      </c>
      <c r="D13" s="46">
        <v>12</v>
      </c>
      <c r="E13" s="46" t="s">
        <v>276</v>
      </c>
      <c r="F13" s="156" t="s">
        <v>516</v>
      </c>
      <c r="G13" s="46">
        <v>12</v>
      </c>
      <c r="H13" s="58" t="s">
        <v>345</v>
      </c>
      <c r="AF13" s="111" t="s">
        <v>104</v>
      </c>
      <c r="AJ13" s="193" t="s">
        <v>737</v>
      </c>
      <c r="AK13" s="193" t="s">
        <v>757</v>
      </c>
    </row>
    <row r="14" spans="1:96">
      <c r="B14" s="38">
        <v>2018</v>
      </c>
      <c r="D14" s="46"/>
      <c r="E14" s="46"/>
      <c r="F14" s="46"/>
      <c r="G14" s="46">
        <v>13</v>
      </c>
      <c r="H14" s="175" t="s">
        <v>347</v>
      </c>
      <c r="AJ14" s="193" t="s">
        <v>738</v>
      </c>
      <c r="AK14" s="193" t="s">
        <v>757</v>
      </c>
    </row>
    <row r="15" spans="1:96">
      <c r="B15" s="36">
        <v>2019</v>
      </c>
      <c r="D15" s="46"/>
      <c r="E15" s="46"/>
      <c r="F15" s="46"/>
      <c r="G15" s="46">
        <v>14</v>
      </c>
      <c r="H15" s="58" t="s">
        <v>348</v>
      </c>
      <c r="AJ15" s="193" t="s">
        <v>739</v>
      </c>
      <c r="AK15" s="193" t="s">
        <v>757</v>
      </c>
    </row>
    <row r="16" spans="1:96">
      <c r="B16" s="38">
        <v>2020</v>
      </c>
      <c r="D16" s="46"/>
      <c r="E16" s="46"/>
      <c r="F16" s="46"/>
      <c r="G16" s="46">
        <v>15</v>
      </c>
      <c r="H16" s="58" t="s">
        <v>349</v>
      </c>
      <c r="AJ16" s="193" t="s">
        <v>740</v>
      </c>
      <c r="AK16" s="193" t="s">
        <v>757</v>
      </c>
    </row>
    <row r="17" spans="1:37">
      <c r="A17" s="131" t="s">
        <v>131</v>
      </c>
      <c r="D17" s="46"/>
      <c r="E17" s="46"/>
      <c r="F17" s="46"/>
      <c r="G17" s="46">
        <v>16</v>
      </c>
      <c r="H17" s="58" t="s">
        <v>350</v>
      </c>
      <c r="AJ17" s="193" t="s">
        <v>741</v>
      </c>
      <c r="AK17" s="193" t="s">
        <v>756</v>
      </c>
    </row>
    <row r="18" spans="1:37">
      <c r="A18" s="132" t="s">
        <v>132</v>
      </c>
      <c r="D18" s="46"/>
      <c r="E18" s="46"/>
      <c r="F18" s="46"/>
      <c r="G18" s="46">
        <v>17</v>
      </c>
      <c r="H18" s="58" t="s">
        <v>351</v>
      </c>
      <c r="AJ18" s="193" t="s">
        <v>742</v>
      </c>
      <c r="AK18" s="193" t="s">
        <v>756</v>
      </c>
    </row>
    <row r="19" spans="1:37">
      <c r="A19" s="132" t="s">
        <v>133</v>
      </c>
      <c r="D19" s="46"/>
      <c r="E19" s="46"/>
      <c r="F19" s="46"/>
      <c r="G19" s="46">
        <v>18</v>
      </c>
      <c r="H19" s="58" t="s">
        <v>352</v>
      </c>
      <c r="AJ19" s="193" t="s">
        <v>743</v>
      </c>
      <c r="AK19" s="193" t="s">
        <v>756</v>
      </c>
    </row>
    <row r="20" spans="1:37">
      <c r="A20" s="132" t="s">
        <v>134</v>
      </c>
      <c r="D20" s="46"/>
      <c r="E20" s="46"/>
      <c r="F20" s="46"/>
      <c r="G20" s="46">
        <v>19</v>
      </c>
      <c r="H20" s="58" t="s">
        <v>353</v>
      </c>
      <c r="AJ20" s="193" t="s">
        <v>744</v>
      </c>
      <c r="AK20" s="193" t="s">
        <v>757</v>
      </c>
    </row>
    <row r="21" spans="1:37">
      <c r="A21" s="132" t="s">
        <v>135</v>
      </c>
      <c r="D21" s="46"/>
      <c r="E21" s="46"/>
      <c r="F21" s="46"/>
      <c r="G21" s="46">
        <v>20</v>
      </c>
      <c r="H21" s="58" t="s">
        <v>354</v>
      </c>
      <c r="AJ21" s="193" t="s">
        <v>745</v>
      </c>
      <c r="AK21" s="193" t="s">
        <v>756</v>
      </c>
    </row>
    <row r="22" spans="1:37">
      <c r="A22" s="132" t="s">
        <v>136</v>
      </c>
      <c r="D22" s="46"/>
      <c r="E22" s="46"/>
      <c r="F22" s="46"/>
      <c r="G22" s="46">
        <v>21</v>
      </c>
      <c r="H22" s="58" t="s">
        <v>355</v>
      </c>
      <c r="AJ22" s="193" t="s">
        <v>746</v>
      </c>
      <c r="AK22" s="193" t="s">
        <v>756</v>
      </c>
    </row>
    <row r="23" spans="1:37">
      <c r="A23" s="132" t="s">
        <v>137</v>
      </c>
      <c r="D23" s="46"/>
      <c r="E23" s="46"/>
      <c r="F23" s="46"/>
      <c r="G23" s="46">
        <v>22</v>
      </c>
      <c r="H23" s="58" t="s">
        <v>356</v>
      </c>
      <c r="AJ23" s="193" t="s">
        <v>747</v>
      </c>
      <c r="AK23" s="193" t="s">
        <v>754</v>
      </c>
    </row>
    <row r="24" spans="1:37">
      <c r="A24" s="132" t="s">
        <v>138</v>
      </c>
      <c r="D24" s="46"/>
      <c r="E24" s="46"/>
      <c r="F24" s="46"/>
      <c r="G24" s="46">
        <v>23</v>
      </c>
      <c r="H24" s="58" t="s">
        <v>357</v>
      </c>
      <c r="AJ24" s="193" t="s">
        <v>748</v>
      </c>
      <c r="AK24" s="193" t="s">
        <v>758</v>
      </c>
    </row>
    <row r="25" spans="1:37">
      <c r="A25" s="132" t="s">
        <v>139</v>
      </c>
      <c r="D25" s="46"/>
      <c r="E25" s="46"/>
      <c r="F25" s="46"/>
      <c r="G25" s="46">
        <v>24</v>
      </c>
      <c r="H25" s="58" t="s">
        <v>360</v>
      </c>
      <c r="AJ25" s="193" t="s">
        <v>749</v>
      </c>
      <c r="AK25" s="193" t="s">
        <v>758</v>
      </c>
    </row>
    <row r="26" spans="1:37">
      <c r="A26" s="132" t="s">
        <v>140</v>
      </c>
      <c r="D26" s="46"/>
      <c r="E26" s="46"/>
      <c r="F26" s="46"/>
      <c r="G26" s="46">
        <v>25</v>
      </c>
      <c r="H26" s="58" t="s">
        <v>361</v>
      </c>
      <c r="AJ26" s="193" t="s">
        <v>750</v>
      </c>
      <c r="AK26" s="193" t="s">
        <v>758</v>
      </c>
    </row>
    <row r="27" spans="1:37">
      <c r="A27" s="111"/>
      <c r="D27" s="46"/>
      <c r="E27" s="46"/>
      <c r="F27" s="46"/>
      <c r="G27" s="46">
        <v>26</v>
      </c>
      <c r="H27" s="58" t="s">
        <v>362</v>
      </c>
      <c r="AJ27" s="193" t="s">
        <v>751</v>
      </c>
      <c r="AK27" s="193" t="s">
        <v>758</v>
      </c>
    </row>
    <row r="28" spans="1:37">
      <c r="A28" s="133" t="s">
        <v>141</v>
      </c>
      <c r="D28" s="46"/>
      <c r="E28" s="46"/>
      <c r="F28" s="46"/>
      <c r="G28" s="46">
        <v>27</v>
      </c>
      <c r="H28" s="58" t="s">
        <v>363</v>
      </c>
      <c r="AJ28" s="193" t="s">
        <v>752</v>
      </c>
      <c r="AK28" s="193" t="s">
        <v>759</v>
      </c>
    </row>
    <row r="29" spans="1:37">
      <c r="A29" s="132" t="s">
        <v>132</v>
      </c>
      <c r="D29" s="46"/>
      <c r="E29" s="46"/>
      <c r="F29" s="46"/>
      <c r="G29" s="46">
        <v>28</v>
      </c>
      <c r="H29" s="58" t="s">
        <v>364</v>
      </c>
      <c r="AJ29" s="193" t="s">
        <v>629</v>
      </c>
      <c r="AK29" s="193"/>
    </row>
    <row r="30" spans="1:37">
      <c r="A30" s="132" t="s">
        <v>133</v>
      </c>
      <c r="D30" s="46"/>
      <c r="E30" s="46"/>
      <c r="F30" s="46"/>
      <c r="G30" s="46">
        <v>29</v>
      </c>
      <c r="H30" s="58" t="s">
        <v>365</v>
      </c>
    </row>
    <row r="31" spans="1:37">
      <c r="A31" s="132" t="s">
        <v>134</v>
      </c>
      <c r="D31" s="46"/>
      <c r="E31" s="46"/>
      <c r="F31" s="46"/>
      <c r="G31" s="46">
        <v>30</v>
      </c>
      <c r="H31" s="58" t="s">
        <v>366</v>
      </c>
    </row>
    <row r="32" spans="1:37">
      <c r="A32" s="132" t="s">
        <v>135</v>
      </c>
      <c r="D32" s="46"/>
      <c r="E32" s="46"/>
      <c r="F32" s="46"/>
      <c r="G32" s="46">
        <v>31</v>
      </c>
      <c r="H32" s="58" t="s">
        <v>367</v>
      </c>
    </row>
    <row r="33" spans="1:8">
      <c r="A33" s="132" t="s">
        <v>136</v>
      </c>
      <c r="H33" s="58" t="s">
        <v>368</v>
      </c>
    </row>
    <row r="34" spans="1:8">
      <c r="H34" s="58" t="s">
        <v>369</v>
      </c>
    </row>
    <row r="35" spans="1:8">
      <c r="H35" s="58" t="s">
        <v>370</v>
      </c>
    </row>
    <row r="36" spans="1:8">
      <c r="H36" s="58" t="s">
        <v>371</v>
      </c>
    </row>
    <row r="37" spans="1:8">
      <c r="H37" s="58" t="s">
        <v>372</v>
      </c>
    </row>
    <row r="38" spans="1:8">
      <c r="H38" s="58" t="s">
        <v>373</v>
      </c>
    </row>
    <row r="39" spans="1:8">
      <c r="H39" s="58" t="s">
        <v>374</v>
      </c>
    </row>
    <row r="40" spans="1:8">
      <c r="H40" s="58" t="s">
        <v>375</v>
      </c>
    </row>
    <row r="41" spans="1:8">
      <c r="H41" s="58" t="s">
        <v>376</v>
      </c>
    </row>
    <row r="42" spans="1:8">
      <c r="H42" s="58" t="s">
        <v>377</v>
      </c>
    </row>
    <row r="43" spans="1:8">
      <c r="H43" s="58" t="s">
        <v>378</v>
      </c>
    </row>
    <row r="44" spans="1:8">
      <c r="H44" s="58" t="s">
        <v>379</v>
      </c>
    </row>
    <row r="45" spans="1:8">
      <c r="H45" s="58" t="s">
        <v>380</v>
      </c>
    </row>
    <row r="46" spans="1:8">
      <c r="H46" s="58" t="s">
        <v>381</v>
      </c>
    </row>
    <row r="47" spans="1:8">
      <c r="H47" s="58" t="s">
        <v>382</v>
      </c>
    </row>
    <row r="48" spans="1:8">
      <c r="H48" s="58" t="s">
        <v>383</v>
      </c>
    </row>
    <row r="49" spans="8:8">
      <c r="H49" s="58" t="s">
        <v>384</v>
      </c>
    </row>
    <row r="50" spans="8:8">
      <c r="H50" s="58" t="s">
        <v>385</v>
      </c>
    </row>
    <row r="51" spans="8:8">
      <c r="H51" s="58" t="s">
        <v>386</v>
      </c>
    </row>
    <row r="52" spans="8:8">
      <c r="H52" s="58" t="s">
        <v>387</v>
      </c>
    </row>
    <row r="53" spans="8:8">
      <c r="H53" s="58" t="s">
        <v>388</v>
      </c>
    </row>
    <row r="54" spans="8:8">
      <c r="H54" s="58" t="s">
        <v>389</v>
      </c>
    </row>
    <row r="55" spans="8:8">
      <c r="H55" s="58" t="s">
        <v>390</v>
      </c>
    </row>
    <row r="56" spans="8:8">
      <c r="H56" s="58" t="s">
        <v>391</v>
      </c>
    </row>
    <row r="57" spans="8:8">
      <c r="H57" s="58" t="s">
        <v>392</v>
      </c>
    </row>
    <row r="58" spans="8:8">
      <c r="H58" s="58" t="s">
        <v>393</v>
      </c>
    </row>
    <row r="59" spans="8:8">
      <c r="H59" s="58" t="s">
        <v>394</v>
      </c>
    </row>
    <row r="60" spans="8:8">
      <c r="H60" s="58" t="s">
        <v>395</v>
      </c>
    </row>
    <row r="61" spans="8:8">
      <c r="H61" s="58" t="s">
        <v>396</v>
      </c>
    </row>
    <row r="62" spans="8:8">
      <c r="H62" s="58" t="s">
        <v>397</v>
      </c>
    </row>
    <row r="63" spans="8:8">
      <c r="H63" s="58" t="s">
        <v>398</v>
      </c>
    </row>
    <row r="64" spans="8:8">
      <c r="H64" s="58" t="s">
        <v>399</v>
      </c>
    </row>
    <row r="65" spans="8:8">
      <c r="H65" s="58" t="s">
        <v>400</v>
      </c>
    </row>
    <row r="66" spans="8:8">
      <c r="H66" s="58" t="s">
        <v>401</v>
      </c>
    </row>
    <row r="67" spans="8:8">
      <c r="H67" s="58" t="s">
        <v>402</v>
      </c>
    </row>
    <row r="68" spans="8:8">
      <c r="H68" s="58" t="s">
        <v>403</v>
      </c>
    </row>
    <row r="69" spans="8:8">
      <c r="H69" s="58" t="s">
        <v>404</v>
      </c>
    </row>
    <row r="70" spans="8:8">
      <c r="H70" s="58" t="s">
        <v>405</v>
      </c>
    </row>
    <row r="71" spans="8:8">
      <c r="H71" s="58" t="s">
        <v>406</v>
      </c>
    </row>
    <row r="72" spans="8:8">
      <c r="H72" s="58" t="s">
        <v>407</v>
      </c>
    </row>
    <row r="73" spans="8:8">
      <c r="H73" s="58" t="s">
        <v>408</v>
      </c>
    </row>
    <row r="74" spans="8:8">
      <c r="H74" s="58" t="s">
        <v>409</v>
      </c>
    </row>
    <row r="75" spans="8:8">
      <c r="H75" s="58" t="s">
        <v>410</v>
      </c>
    </row>
    <row r="76" spans="8:8">
      <c r="H76" s="58" t="s">
        <v>411</v>
      </c>
    </row>
    <row r="77" spans="8:8">
      <c r="H77" s="58" t="s">
        <v>412</v>
      </c>
    </row>
    <row r="78" spans="8:8">
      <c r="H78" s="58" t="s">
        <v>413</v>
      </c>
    </row>
    <row r="79" spans="8:8">
      <c r="H79" s="58" t="s">
        <v>250</v>
      </c>
    </row>
    <row r="80" spans="8:8">
      <c r="H80" s="58" t="s">
        <v>414</v>
      </c>
    </row>
    <row r="81" spans="8:8">
      <c r="H81" s="58" t="s">
        <v>415</v>
      </c>
    </row>
    <row r="82" spans="8:8">
      <c r="H82" s="58" t="s">
        <v>416</v>
      </c>
    </row>
    <row r="83" spans="8:8">
      <c r="H83" s="58" t="s">
        <v>417</v>
      </c>
    </row>
    <row r="84" spans="8:8">
      <c r="H84" s="58" t="s">
        <v>418</v>
      </c>
    </row>
    <row r="85" spans="8:8">
      <c r="H85" s="58" t="s">
        <v>419</v>
      </c>
    </row>
  </sheetData>
  <sheetProtection password="FA9C" sheet="1" objects="1" scenarios="1" formatColumns="0" formatRows="0"/>
  <mergeCells count="4">
    <mergeCell ref="K1:N1"/>
    <mergeCell ref="P1:Q1"/>
    <mergeCell ref="AA1:AB1"/>
    <mergeCell ref="AJ1:AK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483"/>
  <sheetViews>
    <sheetView showGridLines="0" workbookViewId="0"/>
  </sheetViews>
  <sheetFormatPr defaultRowHeight="11.25"/>
  <cols>
    <col min="1" max="16384" width="9.140625" style="135"/>
  </cols>
  <sheetData>
    <row r="1" spans="1:8">
      <c r="A1" s="135" t="s">
        <v>496</v>
      </c>
      <c r="B1" s="135" t="s">
        <v>322</v>
      </c>
      <c r="C1" s="135" t="s">
        <v>323</v>
      </c>
      <c r="D1" s="135" t="s">
        <v>432</v>
      </c>
      <c r="E1" s="135" t="s">
        <v>324</v>
      </c>
      <c r="F1" s="135" t="s">
        <v>325</v>
      </c>
      <c r="G1" s="135" t="s">
        <v>326</v>
      </c>
      <c r="H1" s="135" t="s">
        <v>433</v>
      </c>
    </row>
    <row r="2" spans="1:8">
      <c r="A2" s="135">
        <v>1</v>
      </c>
      <c r="B2" s="135" t="s">
        <v>794</v>
      </c>
      <c r="C2" s="135" t="s">
        <v>796</v>
      </c>
      <c r="D2" s="135" t="s">
        <v>797</v>
      </c>
      <c r="E2" s="135" t="s">
        <v>798</v>
      </c>
      <c r="F2" s="135" t="s">
        <v>799</v>
      </c>
      <c r="G2" s="135" t="s">
        <v>800</v>
      </c>
      <c r="H2" s="135" t="s">
        <v>801</v>
      </c>
    </row>
    <row r="3" spans="1:8">
      <c r="A3" s="135">
        <v>2</v>
      </c>
      <c r="B3" s="135" t="s">
        <v>794</v>
      </c>
      <c r="C3" s="135" t="s">
        <v>796</v>
      </c>
      <c r="D3" s="135" t="s">
        <v>797</v>
      </c>
      <c r="E3" s="135" t="s">
        <v>802</v>
      </c>
      <c r="F3" s="135" t="s">
        <v>803</v>
      </c>
      <c r="G3" s="135" t="s">
        <v>800</v>
      </c>
      <c r="H3" s="135" t="s">
        <v>801</v>
      </c>
    </row>
    <row r="4" spans="1:8">
      <c r="A4" s="135">
        <v>3</v>
      </c>
      <c r="B4" s="135" t="s">
        <v>804</v>
      </c>
      <c r="C4" s="135" t="s">
        <v>806</v>
      </c>
      <c r="D4" s="135" t="s">
        <v>807</v>
      </c>
      <c r="E4" s="135" t="s">
        <v>808</v>
      </c>
      <c r="F4" s="135" t="s">
        <v>809</v>
      </c>
      <c r="G4" s="135" t="s">
        <v>810</v>
      </c>
      <c r="H4" s="135" t="s">
        <v>801</v>
      </c>
    </row>
    <row r="5" spans="1:8">
      <c r="A5" s="135">
        <v>4</v>
      </c>
      <c r="B5" s="135" t="s">
        <v>804</v>
      </c>
      <c r="C5" s="135" t="s">
        <v>806</v>
      </c>
      <c r="D5" s="135" t="s">
        <v>807</v>
      </c>
      <c r="E5" s="135" t="s">
        <v>811</v>
      </c>
      <c r="F5" s="135" t="s">
        <v>812</v>
      </c>
      <c r="G5" s="135" t="s">
        <v>810</v>
      </c>
      <c r="H5" s="135" t="s">
        <v>801</v>
      </c>
    </row>
    <row r="6" spans="1:8">
      <c r="A6" s="135">
        <v>5</v>
      </c>
      <c r="B6" s="135" t="s">
        <v>804</v>
      </c>
      <c r="C6" s="135" t="s">
        <v>806</v>
      </c>
      <c r="D6" s="135" t="s">
        <v>807</v>
      </c>
      <c r="E6" s="135" t="s">
        <v>813</v>
      </c>
      <c r="F6" s="135" t="s">
        <v>814</v>
      </c>
      <c r="G6" s="135" t="s">
        <v>810</v>
      </c>
      <c r="H6" s="135" t="s">
        <v>801</v>
      </c>
    </row>
    <row r="7" spans="1:8">
      <c r="A7" s="135">
        <v>6</v>
      </c>
      <c r="B7" s="135" t="s">
        <v>804</v>
      </c>
      <c r="C7" s="135" t="s">
        <v>815</v>
      </c>
      <c r="D7" s="135" t="s">
        <v>816</v>
      </c>
      <c r="E7" s="135" t="s">
        <v>817</v>
      </c>
      <c r="F7" s="135" t="s">
        <v>818</v>
      </c>
      <c r="G7" s="135" t="s">
        <v>810</v>
      </c>
      <c r="H7" s="135" t="s">
        <v>801</v>
      </c>
    </row>
    <row r="8" spans="1:8">
      <c r="A8" s="135">
        <v>7</v>
      </c>
      <c r="B8" s="135" t="s">
        <v>804</v>
      </c>
      <c r="C8" s="135" t="s">
        <v>815</v>
      </c>
      <c r="D8" s="135" t="s">
        <v>816</v>
      </c>
      <c r="E8" s="135" t="s">
        <v>811</v>
      </c>
      <c r="F8" s="135" t="s">
        <v>812</v>
      </c>
      <c r="G8" s="135" t="s">
        <v>810</v>
      </c>
      <c r="H8" s="135" t="s">
        <v>801</v>
      </c>
    </row>
    <row r="9" spans="1:8">
      <c r="A9" s="135">
        <v>8</v>
      </c>
      <c r="B9" s="135" t="s">
        <v>804</v>
      </c>
      <c r="C9" s="135" t="s">
        <v>815</v>
      </c>
      <c r="D9" s="135" t="s">
        <v>816</v>
      </c>
      <c r="E9" s="135" t="s">
        <v>813</v>
      </c>
      <c r="F9" s="135" t="s">
        <v>814</v>
      </c>
      <c r="G9" s="135" t="s">
        <v>810</v>
      </c>
      <c r="H9" s="135" t="s">
        <v>801</v>
      </c>
    </row>
    <row r="10" spans="1:8">
      <c r="A10" s="135">
        <v>9</v>
      </c>
      <c r="B10" s="135" t="s">
        <v>804</v>
      </c>
      <c r="C10" s="135" t="s">
        <v>819</v>
      </c>
      <c r="D10" s="135" t="s">
        <v>820</v>
      </c>
      <c r="E10" s="135" t="s">
        <v>811</v>
      </c>
      <c r="F10" s="135" t="s">
        <v>812</v>
      </c>
      <c r="G10" s="135" t="s">
        <v>810</v>
      </c>
      <c r="H10" s="135" t="s">
        <v>801</v>
      </c>
    </row>
    <row r="11" spans="1:8">
      <c r="A11" s="135">
        <v>10</v>
      </c>
      <c r="B11" s="135" t="s">
        <v>804</v>
      </c>
      <c r="C11" s="135" t="s">
        <v>819</v>
      </c>
      <c r="D11" s="135" t="s">
        <v>820</v>
      </c>
      <c r="E11" s="135" t="s">
        <v>813</v>
      </c>
      <c r="F11" s="135" t="s">
        <v>814</v>
      </c>
      <c r="G11" s="135" t="s">
        <v>810</v>
      </c>
      <c r="H11" s="135" t="s">
        <v>801</v>
      </c>
    </row>
    <row r="12" spans="1:8">
      <c r="A12" s="135">
        <v>11</v>
      </c>
      <c r="B12" s="135" t="s">
        <v>804</v>
      </c>
      <c r="C12" s="135" t="s">
        <v>821</v>
      </c>
      <c r="D12" s="135" t="s">
        <v>822</v>
      </c>
      <c r="E12" s="135" t="s">
        <v>808</v>
      </c>
      <c r="F12" s="135" t="s">
        <v>809</v>
      </c>
      <c r="G12" s="135" t="s">
        <v>810</v>
      </c>
      <c r="H12" s="135" t="s">
        <v>801</v>
      </c>
    </row>
    <row r="13" spans="1:8">
      <c r="A13" s="135">
        <v>12</v>
      </c>
      <c r="B13" s="135" t="s">
        <v>804</v>
      </c>
      <c r="C13" s="135" t="s">
        <v>821</v>
      </c>
      <c r="D13" s="135" t="s">
        <v>822</v>
      </c>
      <c r="E13" s="135" t="s">
        <v>823</v>
      </c>
      <c r="F13" s="135" t="s">
        <v>824</v>
      </c>
      <c r="G13" s="135" t="s">
        <v>825</v>
      </c>
      <c r="H13" s="135" t="s">
        <v>826</v>
      </c>
    </row>
    <row r="14" spans="1:8">
      <c r="A14" s="135">
        <v>13</v>
      </c>
      <c r="B14" s="135" t="s">
        <v>804</v>
      </c>
      <c r="C14" s="135" t="s">
        <v>827</v>
      </c>
      <c r="D14" s="135" t="s">
        <v>828</v>
      </c>
      <c r="E14" s="135" t="s">
        <v>829</v>
      </c>
      <c r="F14" s="135" t="s">
        <v>830</v>
      </c>
      <c r="G14" s="135" t="s">
        <v>831</v>
      </c>
      <c r="H14" s="135" t="s">
        <v>801</v>
      </c>
    </row>
    <row r="15" spans="1:8">
      <c r="A15" s="135">
        <v>14</v>
      </c>
      <c r="B15" s="135" t="s">
        <v>804</v>
      </c>
      <c r="C15" s="135" t="s">
        <v>827</v>
      </c>
      <c r="D15" s="135" t="s">
        <v>828</v>
      </c>
      <c r="E15" s="135" t="s">
        <v>832</v>
      </c>
      <c r="F15" s="135" t="s">
        <v>833</v>
      </c>
      <c r="G15" s="135" t="s">
        <v>810</v>
      </c>
      <c r="H15" s="135" t="s">
        <v>801</v>
      </c>
    </row>
    <row r="16" spans="1:8">
      <c r="A16" s="135">
        <v>15</v>
      </c>
      <c r="B16" s="135" t="s">
        <v>804</v>
      </c>
      <c r="C16" s="135" t="s">
        <v>834</v>
      </c>
      <c r="D16" s="135" t="s">
        <v>835</v>
      </c>
      <c r="E16" s="135" t="s">
        <v>811</v>
      </c>
      <c r="F16" s="135" t="s">
        <v>812</v>
      </c>
      <c r="G16" s="135" t="s">
        <v>810</v>
      </c>
      <c r="H16" s="135" t="s">
        <v>801</v>
      </c>
    </row>
    <row r="17" spans="1:8">
      <c r="A17" s="135">
        <v>16</v>
      </c>
      <c r="B17" s="135" t="s">
        <v>804</v>
      </c>
      <c r="C17" s="135" t="s">
        <v>834</v>
      </c>
      <c r="D17" s="135" t="s">
        <v>835</v>
      </c>
      <c r="E17" s="135" t="s">
        <v>813</v>
      </c>
      <c r="F17" s="135" t="s">
        <v>814</v>
      </c>
      <c r="G17" s="135" t="s">
        <v>810</v>
      </c>
      <c r="H17" s="135" t="s">
        <v>801</v>
      </c>
    </row>
    <row r="18" spans="1:8">
      <c r="A18" s="135">
        <v>17</v>
      </c>
      <c r="B18" s="135" t="s">
        <v>804</v>
      </c>
      <c r="C18" s="135" t="s">
        <v>836</v>
      </c>
      <c r="D18" s="135" t="s">
        <v>837</v>
      </c>
      <c r="E18" s="135" t="s">
        <v>811</v>
      </c>
      <c r="F18" s="135" t="s">
        <v>812</v>
      </c>
      <c r="G18" s="135" t="s">
        <v>810</v>
      </c>
      <c r="H18" s="135" t="s">
        <v>801</v>
      </c>
    </row>
    <row r="19" spans="1:8">
      <c r="A19" s="135">
        <v>18</v>
      </c>
      <c r="B19" s="135" t="s">
        <v>804</v>
      </c>
      <c r="C19" s="135" t="s">
        <v>836</v>
      </c>
      <c r="D19" s="135" t="s">
        <v>837</v>
      </c>
      <c r="E19" s="135" t="s">
        <v>813</v>
      </c>
      <c r="F19" s="135" t="s">
        <v>814</v>
      </c>
      <c r="G19" s="135" t="s">
        <v>810</v>
      </c>
      <c r="H19" s="135" t="s">
        <v>801</v>
      </c>
    </row>
    <row r="20" spans="1:8">
      <c r="A20" s="135">
        <v>19</v>
      </c>
      <c r="B20" s="135" t="s">
        <v>804</v>
      </c>
      <c r="C20" s="135" t="s">
        <v>838</v>
      </c>
      <c r="D20" s="135" t="s">
        <v>839</v>
      </c>
      <c r="E20" s="135" t="s">
        <v>811</v>
      </c>
      <c r="F20" s="135" t="s">
        <v>812</v>
      </c>
      <c r="G20" s="135" t="s">
        <v>810</v>
      </c>
      <c r="H20" s="135" t="s">
        <v>801</v>
      </c>
    </row>
    <row r="21" spans="1:8">
      <c r="A21" s="135">
        <v>20</v>
      </c>
      <c r="B21" s="135" t="s">
        <v>804</v>
      </c>
      <c r="C21" s="135" t="s">
        <v>838</v>
      </c>
      <c r="D21" s="135" t="s">
        <v>839</v>
      </c>
      <c r="E21" s="135" t="s">
        <v>813</v>
      </c>
      <c r="F21" s="135" t="s">
        <v>814</v>
      </c>
      <c r="G21" s="135" t="s">
        <v>810</v>
      </c>
      <c r="H21" s="135" t="s">
        <v>801</v>
      </c>
    </row>
    <row r="22" spans="1:8">
      <c r="A22" s="135">
        <v>21</v>
      </c>
      <c r="B22" s="135" t="s">
        <v>840</v>
      </c>
      <c r="C22" s="135" t="s">
        <v>842</v>
      </c>
      <c r="D22" s="135" t="s">
        <v>843</v>
      </c>
      <c r="E22" s="135" t="s">
        <v>844</v>
      </c>
      <c r="F22" s="135" t="s">
        <v>845</v>
      </c>
      <c r="G22" s="135" t="s">
        <v>846</v>
      </c>
      <c r="H22" s="135" t="s">
        <v>801</v>
      </c>
    </row>
    <row r="23" spans="1:8">
      <c r="A23" s="135">
        <v>22</v>
      </c>
      <c r="B23" s="135" t="s">
        <v>840</v>
      </c>
      <c r="C23" s="135" t="s">
        <v>847</v>
      </c>
      <c r="D23" s="135" t="s">
        <v>848</v>
      </c>
      <c r="E23" s="135" t="s">
        <v>849</v>
      </c>
      <c r="F23" s="135" t="s">
        <v>850</v>
      </c>
      <c r="G23" s="135" t="s">
        <v>846</v>
      </c>
      <c r="H23" s="135" t="s">
        <v>801</v>
      </c>
    </row>
    <row r="24" spans="1:8">
      <c r="A24" s="135">
        <v>23</v>
      </c>
      <c r="B24" s="135" t="s">
        <v>840</v>
      </c>
      <c r="C24" s="135" t="s">
        <v>851</v>
      </c>
      <c r="D24" s="135" t="s">
        <v>852</v>
      </c>
      <c r="E24" s="135" t="s">
        <v>849</v>
      </c>
      <c r="F24" s="135" t="s">
        <v>850</v>
      </c>
      <c r="G24" s="135" t="s">
        <v>846</v>
      </c>
      <c r="H24" s="135" t="s">
        <v>801</v>
      </c>
    </row>
    <row r="25" spans="1:8">
      <c r="A25" s="135">
        <v>24</v>
      </c>
      <c r="B25" s="135" t="s">
        <v>840</v>
      </c>
      <c r="C25" s="135" t="s">
        <v>853</v>
      </c>
      <c r="D25" s="135" t="s">
        <v>854</v>
      </c>
      <c r="E25" s="135" t="s">
        <v>855</v>
      </c>
      <c r="F25" s="135" t="s">
        <v>856</v>
      </c>
      <c r="G25" s="135" t="s">
        <v>846</v>
      </c>
      <c r="H25" s="135" t="s">
        <v>801</v>
      </c>
    </row>
    <row r="26" spans="1:8">
      <c r="A26" s="135">
        <v>25</v>
      </c>
      <c r="B26" s="135" t="s">
        <v>840</v>
      </c>
      <c r="C26" s="135" t="s">
        <v>853</v>
      </c>
      <c r="D26" s="135" t="s">
        <v>854</v>
      </c>
      <c r="E26" s="135" t="s">
        <v>857</v>
      </c>
      <c r="F26" s="135" t="s">
        <v>858</v>
      </c>
      <c r="G26" s="135" t="s">
        <v>859</v>
      </c>
      <c r="H26" s="135" t="s">
        <v>801</v>
      </c>
    </row>
    <row r="27" spans="1:8">
      <c r="A27" s="135">
        <v>26</v>
      </c>
      <c r="B27" s="135" t="s">
        <v>860</v>
      </c>
      <c r="C27" s="135" t="s">
        <v>862</v>
      </c>
      <c r="D27" s="135" t="s">
        <v>863</v>
      </c>
      <c r="E27" s="135" t="s">
        <v>864</v>
      </c>
      <c r="F27" s="135" t="s">
        <v>865</v>
      </c>
      <c r="G27" s="135" t="s">
        <v>866</v>
      </c>
      <c r="H27" s="135" t="s">
        <v>801</v>
      </c>
    </row>
    <row r="28" spans="1:8">
      <c r="A28" s="135">
        <v>27</v>
      </c>
      <c r="B28" s="135" t="s">
        <v>860</v>
      </c>
      <c r="C28" s="135" t="s">
        <v>862</v>
      </c>
      <c r="D28" s="135" t="s">
        <v>863</v>
      </c>
      <c r="E28" s="135" t="s">
        <v>867</v>
      </c>
      <c r="F28" s="135" t="s">
        <v>868</v>
      </c>
      <c r="G28" s="135" t="s">
        <v>866</v>
      </c>
      <c r="H28" s="135" t="s">
        <v>801</v>
      </c>
    </row>
    <row r="29" spans="1:8">
      <c r="A29" s="135">
        <v>28</v>
      </c>
      <c r="B29" s="135" t="s">
        <v>860</v>
      </c>
      <c r="C29" s="135" t="s">
        <v>862</v>
      </c>
      <c r="D29" s="135" t="s">
        <v>863</v>
      </c>
      <c r="E29" s="135" t="s">
        <v>869</v>
      </c>
      <c r="F29" s="135" t="s">
        <v>870</v>
      </c>
      <c r="G29" s="135" t="s">
        <v>871</v>
      </c>
      <c r="H29" s="135" t="s">
        <v>872</v>
      </c>
    </row>
    <row r="30" spans="1:8">
      <c r="A30" s="135">
        <v>29</v>
      </c>
      <c r="B30" s="135" t="s">
        <v>860</v>
      </c>
      <c r="C30" s="135" t="s">
        <v>862</v>
      </c>
      <c r="D30" s="135" t="s">
        <v>863</v>
      </c>
      <c r="E30" s="135" t="s">
        <v>873</v>
      </c>
      <c r="F30" s="135" t="s">
        <v>874</v>
      </c>
      <c r="G30" s="135" t="s">
        <v>866</v>
      </c>
      <c r="H30" s="135" t="s">
        <v>872</v>
      </c>
    </row>
    <row r="31" spans="1:8">
      <c r="A31" s="135">
        <v>30</v>
      </c>
      <c r="B31" s="135" t="s">
        <v>860</v>
      </c>
      <c r="C31" s="135" t="s">
        <v>875</v>
      </c>
      <c r="D31" s="135" t="s">
        <v>876</v>
      </c>
      <c r="E31" s="135" t="s">
        <v>867</v>
      </c>
      <c r="F31" s="135" t="s">
        <v>868</v>
      </c>
      <c r="G31" s="135" t="s">
        <v>866</v>
      </c>
      <c r="H31" s="135" t="s">
        <v>801</v>
      </c>
    </row>
    <row r="32" spans="1:8">
      <c r="A32" s="135">
        <v>31</v>
      </c>
      <c r="B32" s="135" t="s">
        <v>860</v>
      </c>
      <c r="C32" s="135" t="s">
        <v>877</v>
      </c>
      <c r="D32" s="135" t="s">
        <v>878</v>
      </c>
      <c r="E32" s="135" t="s">
        <v>879</v>
      </c>
      <c r="F32" s="135" t="s">
        <v>880</v>
      </c>
      <c r="G32" s="135" t="s">
        <v>866</v>
      </c>
      <c r="H32" s="135" t="s">
        <v>801</v>
      </c>
    </row>
    <row r="33" spans="1:8">
      <c r="A33" s="135">
        <v>32</v>
      </c>
      <c r="B33" s="135" t="s">
        <v>860</v>
      </c>
      <c r="C33" s="135" t="s">
        <v>877</v>
      </c>
      <c r="D33" s="135" t="s">
        <v>878</v>
      </c>
      <c r="E33" s="135" t="s">
        <v>881</v>
      </c>
      <c r="F33" s="135" t="s">
        <v>882</v>
      </c>
      <c r="G33" s="135" t="s">
        <v>825</v>
      </c>
      <c r="H33" s="135" t="s">
        <v>801</v>
      </c>
    </row>
    <row r="34" spans="1:8">
      <c r="A34" s="135">
        <v>33</v>
      </c>
      <c r="B34" s="135" t="s">
        <v>860</v>
      </c>
      <c r="C34" s="135" t="s">
        <v>883</v>
      </c>
      <c r="D34" s="135" t="s">
        <v>884</v>
      </c>
      <c r="E34" s="135" t="s">
        <v>885</v>
      </c>
      <c r="F34" s="135" t="s">
        <v>886</v>
      </c>
      <c r="G34" s="135" t="s">
        <v>887</v>
      </c>
      <c r="H34" s="135" t="s">
        <v>801</v>
      </c>
    </row>
    <row r="35" spans="1:8">
      <c r="A35" s="135">
        <v>34</v>
      </c>
      <c r="B35" s="135" t="s">
        <v>860</v>
      </c>
      <c r="C35" s="135" t="s">
        <v>883</v>
      </c>
      <c r="D35" s="135" t="s">
        <v>884</v>
      </c>
      <c r="E35" s="135" t="s">
        <v>873</v>
      </c>
      <c r="F35" s="135" t="s">
        <v>874</v>
      </c>
      <c r="G35" s="135" t="s">
        <v>866</v>
      </c>
      <c r="H35" s="135" t="s">
        <v>872</v>
      </c>
    </row>
    <row r="36" spans="1:8">
      <c r="A36" s="135">
        <v>35</v>
      </c>
      <c r="B36" s="135" t="s">
        <v>860</v>
      </c>
      <c r="C36" s="135" t="s">
        <v>883</v>
      </c>
      <c r="D36" s="135" t="s">
        <v>884</v>
      </c>
      <c r="E36" s="135" t="s">
        <v>888</v>
      </c>
      <c r="F36" s="135" t="s">
        <v>889</v>
      </c>
      <c r="G36" s="135" t="s">
        <v>866</v>
      </c>
      <c r="H36" s="135" t="s">
        <v>801</v>
      </c>
    </row>
    <row r="37" spans="1:8">
      <c r="A37" s="135">
        <v>36</v>
      </c>
      <c r="B37" s="135" t="s">
        <v>860</v>
      </c>
      <c r="C37" s="135" t="s">
        <v>890</v>
      </c>
      <c r="D37" s="135" t="s">
        <v>891</v>
      </c>
      <c r="E37" s="135" t="s">
        <v>873</v>
      </c>
      <c r="F37" s="135" t="s">
        <v>874</v>
      </c>
      <c r="G37" s="135" t="s">
        <v>866</v>
      </c>
      <c r="H37" s="135" t="s">
        <v>872</v>
      </c>
    </row>
    <row r="38" spans="1:8">
      <c r="A38" s="135">
        <v>37</v>
      </c>
      <c r="B38" s="135" t="s">
        <v>860</v>
      </c>
      <c r="C38" s="135" t="s">
        <v>892</v>
      </c>
      <c r="D38" s="135" t="s">
        <v>893</v>
      </c>
      <c r="E38" s="135" t="s">
        <v>894</v>
      </c>
      <c r="F38" s="135" t="s">
        <v>895</v>
      </c>
      <c r="G38" s="135" t="s">
        <v>896</v>
      </c>
      <c r="H38" s="135" t="s">
        <v>872</v>
      </c>
    </row>
    <row r="39" spans="1:8">
      <c r="A39" s="135">
        <v>38</v>
      </c>
      <c r="B39" s="135" t="s">
        <v>860</v>
      </c>
      <c r="C39" s="135" t="s">
        <v>892</v>
      </c>
      <c r="D39" s="135" t="s">
        <v>893</v>
      </c>
      <c r="E39" s="135" t="s">
        <v>894</v>
      </c>
      <c r="F39" s="135" t="s">
        <v>895</v>
      </c>
      <c r="G39" s="135" t="s">
        <v>896</v>
      </c>
      <c r="H39" s="135" t="s">
        <v>897</v>
      </c>
    </row>
    <row r="40" spans="1:8">
      <c r="A40" s="135">
        <v>39</v>
      </c>
      <c r="B40" s="135" t="s">
        <v>860</v>
      </c>
      <c r="C40" s="135" t="s">
        <v>892</v>
      </c>
      <c r="D40" s="135" t="s">
        <v>893</v>
      </c>
      <c r="E40" s="135" t="s">
        <v>898</v>
      </c>
      <c r="F40" s="135" t="s">
        <v>899</v>
      </c>
      <c r="G40" s="135" t="s">
        <v>866</v>
      </c>
      <c r="H40" s="135" t="s">
        <v>826</v>
      </c>
    </row>
    <row r="41" spans="1:8">
      <c r="A41" s="135">
        <v>40</v>
      </c>
      <c r="B41" s="135" t="s">
        <v>860</v>
      </c>
      <c r="C41" s="135" t="s">
        <v>892</v>
      </c>
      <c r="D41" s="135" t="s">
        <v>893</v>
      </c>
      <c r="E41" s="135" t="s">
        <v>900</v>
      </c>
      <c r="F41" s="135" t="s">
        <v>901</v>
      </c>
      <c r="G41" s="135" t="s">
        <v>866</v>
      </c>
      <c r="H41" s="135" t="s">
        <v>826</v>
      </c>
    </row>
    <row r="42" spans="1:8">
      <c r="A42" s="135">
        <v>41</v>
      </c>
      <c r="B42" s="135" t="s">
        <v>860</v>
      </c>
      <c r="C42" s="135" t="s">
        <v>892</v>
      </c>
      <c r="D42" s="135" t="s">
        <v>893</v>
      </c>
      <c r="E42" s="135" t="s">
        <v>873</v>
      </c>
      <c r="F42" s="135" t="s">
        <v>874</v>
      </c>
      <c r="G42" s="135" t="s">
        <v>866</v>
      </c>
      <c r="H42" s="135" t="s">
        <v>872</v>
      </c>
    </row>
    <row r="43" spans="1:8">
      <c r="A43" s="135">
        <v>42</v>
      </c>
      <c r="B43" s="135" t="s">
        <v>902</v>
      </c>
      <c r="C43" s="135" t="s">
        <v>904</v>
      </c>
      <c r="D43" s="135" t="s">
        <v>905</v>
      </c>
      <c r="E43" s="135" t="s">
        <v>906</v>
      </c>
      <c r="F43" s="135" t="s">
        <v>907</v>
      </c>
      <c r="G43" s="135" t="s">
        <v>908</v>
      </c>
      <c r="H43" s="135" t="s">
        <v>801</v>
      </c>
    </row>
    <row r="44" spans="1:8">
      <c r="A44" s="135">
        <v>43</v>
      </c>
      <c r="B44" s="135" t="s">
        <v>902</v>
      </c>
      <c r="C44" s="135" t="s">
        <v>909</v>
      </c>
      <c r="D44" s="135" t="s">
        <v>910</v>
      </c>
      <c r="E44" s="135" t="s">
        <v>911</v>
      </c>
      <c r="F44" s="135" t="s">
        <v>912</v>
      </c>
      <c r="G44" s="135" t="s">
        <v>913</v>
      </c>
      <c r="H44" s="135" t="s">
        <v>801</v>
      </c>
    </row>
    <row r="45" spans="1:8">
      <c r="A45" s="135">
        <v>44</v>
      </c>
      <c r="B45" s="135" t="s">
        <v>902</v>
      </c>
      <c r="C45" s="135" t="s">
        <v>914</v>
      </c>
      <c r="D45" s="135" t="s">
        <v>915</v>
      </c>
      <c r="E45" s="135" t="s">
        <v>916</v>
      </c>
      <c r="F45" s="135" t="s">
        <v>917</v>
      </c>
      <c r="G45" s="135" t="s">
        <v>913</v>
      </c>
      <c r="H45" s="135" t="s">
        <v>801</v>
      </c>
    </row>
    <row r="46" spans="1:8">
      <c r="A46" s="135">
        <v>45</v>
      </c>
      <c r="B46" s="135" t="s">
        <v>918</v>
      </c>
      <c r="C46" s="135" t="s">
        <v>920</v>
      </c>
      <c r="D46" s="135" t="s">
        <v>921</v>
      </c>
      <c r="E46" s="135" t="s">
        <v>922</v>
      </c>
      <c r="F46" s="135" t="s">
        <v>923</v>
      </c>
      <c r="G46" s="135" t="s">
        <v>924</v>
      </c>
      <c r="H46" s="135" t="s">
        <v>801</v>
      </c>
    </row>
    <row r="47" spans="1:8">
      <c r="A47" s="135">
        <v>46</v>
      </c>
      <c r="B47" s="135" t="s">
        <v>918</v>
      </c>
      <c r="C47" s="135" t="s">
        <v>918</v>
      </c>
      <c r="D47" s="135" t="s">
        <v>919</v>
      </c>
      <c r="E47" s="135" t="s">
        <v>922</v>
      </c>
      <c r="F47" s="135" t="s">
        <v>923</v>
      </c>
      <c r="G47" s="135" t="s">
        <v>924</v>
      </c>
      <c r="H47" s="135" t="s">
        <v>801</v>
      </c>
    </row>
    <row r="48" spans="1:8">
      <c r="A48" s="135">
        <v>47</v>
      </c>
      <c r="B48" s="135" t="s">
        <v>918</v>
      </c>
      <c r="C48" s="135" t="s">
        <v>925</v>
      </c>
      <c r="D48" s="135" t="s">
        <v>926</v>
      </c>
      <c r="E48" s="135" t="s">
        <v>922</v>
      </c>
      <c r="F48" s="135" t="s">
        <v>923</v>
      </c>
      <c r="G48" s="135" t="s">
        <v>924</v>
      </c>
      <c r="H48" s="135" t="s">
        <v>801</v>
      </c>
    </row>
    <row r="49" spans="1:8">
      <c r="A49" s="135">
        <v>48</v>
      </c>
      <c r="B49" s="135" t="s">
        <v>918</v>
      </c>
      <c r="C49" s="135" t="s">
        <v>927</v>
      </c>
      <c r="D49" s="135" t="s">
        <v>928</v>
      </c>
      <c r="E49" s="135" t="s">
        <v>922</v>
      </c>
      <c r="F49" s="135" t="s">
        <v>923</v>
      </c>
      <c r="G49" s="135" t="s">
        <v>924</v>
      </c>
      <c r="H49" s="135" t="s">
        <v>801</v>
      </c>
    </row>
    <row r="50" spans="1:8">
      <c r="A50" s="135">
        <v>49</v>
      </c>
      <c r="B50" s="135" t="s">
        <v>918</v>
      </c>
      <c r="C50" s="135" t="s">
        <v>927</v>
      </c>
      <c r="D50" s="135" t="s">
        <v>928</v>
      </c>
      <c r="E50" s="135" t="s">
        <v>929</v>
      </c>
      <c r="F50" s="135" t="s">
        <v>830</v>
      </c>
      <c r="G50" s="135" t="s">
        <v>930</v>
      </c>
      <c r="H50" s="135" t="s">
        <v>801</v>
      </c>
    </row>
    <row r="51" spans="1:8">
      <c r="A51" s="135">
        <v>50</v>
      </c>
      <c r="B51" s="135" t="s">
        <v>918</v>
      </c>
      <c r="C51" s="135" t="s">
        <v>931</v>
      </c>
      <c r="D51" s="135" t="s">
        <v>932</v>
      </c>
      <c r="E51" s="135" t="s">
        <v>922</v>
      </c>
      <c r="F51" s="135" t="s">
        <v>923</v>
      </c>
      <c r="G51" s="135" t="s">
        <v>924</v>
      </c>
      <c r="H51" s="135" t="s">
        <v>801</v>
      </c>
    </row>
    <row r="52" spans="1:8">
      <c r="A52" s="135">
        <v>51</v>
      </c>
      <c r="B52" s="135" t="s">
        <v>918</v>
      </c>
      <c r="C52" s="135" t="s">
        <v>933</v>
      </c>
      <c r="D52" s="135" t="s">
        <v>934</v>
      </c>
      <c r="E52" s="135" t="s">
        <v>922</v>
      </c>
      <c r="F52" s="135" t="s">
        <v>923</v>
      </c>
      <c r="G52" s="135" t="s">
        <v>924</v>
      </c>
      <c r="H52" s="135" t="s">
        <v>801</v>
      </c>
    </row>
    <row r="53" spans="1:8">
      <c r="A53" s="135">
        <v>52</v>
      </c>
      <c r="B53" s="135" t="s">
        <v>918</v>
      </c>
      <c r="C53" s="135" t="s">
        <v>935</v>
      </c>
      <c r="D53" s="135" t="s">
        <v>936</v>
      </c>
      <c r="E53" s="135" t="s">
        <v>922</v>
      </c>
      <c r="F53" s="135" t="s">
        <v>923</v>
      </c>
      <c r="G53" s="135" t="s">
        <v>924</v>
      </c>
      <c r="H53" s="135" t="s">
        <v>801</v>
      </c>
    </row>
    <row r="54" spans="1:8">
      <c r="A54" s="135">
        <v>53</v>
      </c>
      <c r="B54" s="135" t="s">
        <v>918</v>
      </c>
      <c r="C54" s="135" t="s">
        <v>937</v>
      </c>
      <c r="D54" s="135" t="s">
        <v>938</v>
      </c>
      <c r="E54" s="135" t="s">
        <v>922</v>
      </c>
      <c r="F54" s="135" t="s">
        <v>923</v>
      </c>
      <c r="G54" s="135" t="s">
        <v>924</v>
      </c>
      <c r="H54" s="135" t="s">
        <v>801</v>
      </c>
    </row>
    <row r="55" spans="1:8">
      <c r="A55" s="135">
        <v>54</v>
      </c>
      <c r="B55" s="135" t="s">
        <v>918</v>
      </c>
      <c r="C55" s="135" t="s">
        <v>939</v>
      </c>
      <c r="D55" s="135" t="s">
        <v>940</v>
      </c>
      <c r="E55" s="135" t="s">
        <v>922</v>
      </c>
      <c r="F55" s="135" t="s">
        <v>923</v>
      </c>
      <c r="G55" s="135" t="s">
        <v>924</v>
      </c>
      <c r="H55" s="135" t="s">
        <v>801</v>
      </c>
    </row>
    <row r="56" spans="1:8">
      <c r="A56" s="135">
        <v>55</v>
      </c>
      <c r="B56" s="135" t="s">
        <v>941</v>
      </c>
      <c r="C56" s="135" t="s">
        <v>943</v>
      </c>
      <c r="D56" s="135" t="s">
        <v>944</v>
      </c>
      <c r="E56" s="135" t="s">
        <v>945</v>
      </c>
      <c r="F56" s="135" t="s">
        <v>946</v>
      </c>
      <c r="G56" s="135" t="s">
        <v>947</v>
      </c>
      <c r="H56" s="135" t="s">
        <v>801</v>
      </c>
    </row>
    <row r="57" spans="1:8">
      <c r="A57" s="135">
        <v>56</v>
      </c>
      <c r="B57" s="135" t="s">
        <v>941</v>
      </c>
      <c r="C57" s="135" t="s">
        <v>948</v>
      </c>
      <c r="D57" s="135" t="s">
        <v>949</v>
      </c>
      <c r="E57" s="135" t="s">
        <v>950</v>
      </c>
      <c r="F57" s="135" t="s">
        <v>951</v>
      </c>
      <c r="G57" s="135" t="s">
        <v>947</v>
      </c>
      <c r="H57" s="135" t="s">
        <v>801</v>
      </c>
    </row>
    <row r="58" spans="1:8">
      <c r="A58" s="135">
        <v>57</v>
      </c>
      <c r="B58" s="135" t="s">
        <v>941</v>
      </c>
      <c r="C58" s="135" t="s">
        <v>952</v>
      </c>
      <c r="D58" s="135" t="s">
        <v>953</v>
      </c>
      <c r="E58" s="135" t="s">
        <v>885</v>
      </c>
      <c r="F58" s="135" t="s">
        <v>886</v>
      </c>
      <c r="G58" s="135" t="s">
        <v>887</v>
      </c>
      <c r="H58" s="135" t="s">
        <v>801</v>
      </c>
    </row>
    <row r="59" spans="1:8">
      <c r="A59" s="135">
        <v>58</v>
      </c>
      <c r="B59" s="135" t="s">
        <v>954</v>
      </c>
      <c r="C59" s="135" t="s">
        <v>956</v>
      </c>
      <c r="D59" s="135" t="s">
        <v>957</v>
      </c>
      <c r="E59" s="135" t="s">
        <v>857</v>
      </c>
      <c r="F59" s="135" t="s">
        <v>858</v>
      </c>
      <c r="G59" s="135" t="s">
        <v>859</v>
      </c>
      <c r="H59" s="135" t="s">
        <v>801</v>
      </c>
    </row>
    <row r="60" spans="1:8">
      <c r="A60" s="135">
        <v>59</v>
      </c>
      <c r="B60" s="135" t="s">
        <v>954</v>
      </c>
      <c r="C60" s="135" t="s">
        <v>956</v>
      </c>
      <c r="D60" s="135" t="s">
        <v>957</v>
      </c>
      <c r="E60" s="135" t="s">
        <v>958</v>
      </c>
      <c r="F60" s="135" t="s">
        <v>959</v>
      </c>
      <c r="G60" s="135" t="s">
        <v>859</v>
      </c>
      <c r="H60" s="135" t="s">
        <v>801</v>
      </c>
    </row>
    <row r="61" spans="1:8">
      <c r="A61" s="135">
        <v>60</v>
      </c>
      <c r="B61" s="135" t="s">
        <v>954</v>
      </c>
      <c r="C61" s="135" t="s">
        <v>960</v>
      </c>
      <c r="D61" s="135" t="s">
        <v>961</v>
      </c>
      <c r="E61" s="135" t="s">
        <v>857</v>
      </c>
      <c r="F61" s="135" t="s">
        <v>858</v>
      </c>
      <c r="G61" s="135" t="s">
        <v>859</v>
      </c>
      <c r="H61" s="135" t="s">
        <v>801</v>
      </c>
    </row>
    <row r="62" spans="1:8">
      <c r="A62" s="135">
        <v>61</v>
      </c>
      <c r="B62" s="135" t="s">
        <v>954</v>
      </c>
      <c r="C62" s="135" t="s">
        <v>960</v>
      </c>
      <c r="D62" s="135" t="s">
        <v>961</v>
      </c>
      <c r="E62" s="135" t="s">
        <v>958</v>
      </c>
      <c r="F62" s="135" t="s">
        <v>959</v>
      </c>
      <c r="G62" s="135" t="s">
        <v>859</v>
      </c>
      <c r="H62" s="135" t="s">
        <v>801</v>
      </c>
    </row>
    <row r="63" spans="1:8">
      <c r="A63" s="135">
        <v>62</v>
      </c>
      <c r="B63" s="135" t="s">
        <v>954</v>
      </c>
      <c r="C63" s="135" t="s">
        <v>954</v>
      </c>
      <c r="D63" s="135" t="s">
        <v>955</v>
      </c>
      <c r="E63" s="135" t="s">
        <v>857</v>
      </c>
      <c r="F63" s="135" t="s">
        <v>858</v>
      </c>
      <c r="G63" s="135" t="s">
        <v>859</v>
      </c>
      <c r="H63" s="135" t="s">
        <v>801</v>
      </c>
    </row>
    <row r="64" spans="1:8">
      <c r="A64" s="135">
        <v>63</v>
      </c>
      <c r="B64" s="135" t="s">
        <v>954</v>
      </c>
      <c r="C64" s="135" t="s">
        <v>954</v>
      </c>
      <c r="D64" s="135" t="s">
        <v>955</v>
      </c>
      <c r="E64" s="135" t="s">
        <v>958</v>
      </c>
      <c r="F64" s="135" t="s">
        <v>959</v>
      </c>
      <c r="G64" s="135" t="s">
        <v>859</v>
      </c>
      <c r="H64" s="135" t="s">
        <v>801</v>
      </c>
    </row>
    <row r="65" spans="1:8">
      <c r="A65" s="135">
        <v>64</v>
      </c>
      <c r="B65" s="135" t="s">
        <v>954</v>
      </c>
      <c r="C65" s="135" t="s">
        <v>962</v>
      </c>
      <c r="D65" s="135" t="s">
        <v>963</v>
      </c>
      <c r="E65" s="135" t="s">
        <v>857</v>
      </c>
      <c r="F65" s="135" t="s">
        <v>858</v>
      </c>
      <c r="G65" s="135" t="s">
        <v>859</v>
      </c>
      <c r="H65" s="135" t="s">
        <v>801</v>
      </c>
    </row>
    <row r="66" spans="1:8">
      <c r="A66" s="135">
        <v>65</v>
      </c>
      <c r="B66" s="135" t="s">
        <v>954</v>
      </c>
      <c r="C66" s="135" t="s">
        <v>962</v>
      </c>
      <c r="D66" s="135" t="s">
        <v>963</v>
      </c>
      <c r="E66" s="135" t="s">
        <v>958</v>
      </c>
      <c r="F66" s="135" t="s">
        <v>959</v>
      </c>
      <c r="G66" s="135" t="s">
        <v>859</v>
      </c>
      <c r="H66" s="135" t="s">
        <v>801</v>
      </c>
    </row>
    <row r="67" spans="1:8">
      <c r="A67" s="135">
        <v>66</v>
      </c>
      <c r="B67" s="135" t="s">
        <v>954</v>
      </c>
      <c r="C67" s="135" t="s">
        <v>964</v>
      </c>
      <c r="D67" s="135" t="s">
        <v>965</v>
      </c>
      <c r="E67" s="135" t="s">
        <v>857</v>
      </c>
      <c r="F67" s="135" t="s">
        <v>858</v>
      </c>
      <c r="G67" s="135" t="s">
        <v>859</v>
      </c>
      <c r="H67" s="135" t="s">
        <v>801</v>
      </c>
    </row>
    <row r="68" spans="1:8">
      <c r="A68" s="135">
        <v>67</v>
      </c>
      <c r="B68" s="135" t="s">
        <v>954</v>
      </c>
      <c r="C68" s="135" t="s">
        <v>964</v>
      </c>
      <c r="D68" s="135" t="s">
        <v>965</v>
      </c>
      <c r="E68" s="135" t="s">
        <v>958</v>
      </c>
      <c r="F68" s="135" t="s">
        <v>959</v>
      </c>
      <c r="G68" s="135" t="s">
        <v>859</v>
      </c>
      <c r="H68" s="135" t="s">
        <v>801</v>
      </c>
    </row>
    <row r="69" spans="1:8">
      <c r="A69" s="135">
        <v>68</v>
      </c>
      <c r="B69" s="135" t="s">
        <v>954</v>
      </c>
      <c r="C69" s="135" t="s">
        <v>966</v>
      </c>
      <c r="D69" s="135" t="s">
        <v>967</v>
      </c>
      <c r="E69" s="135" t="s">
        <v>857</v>
      </c>
      <c r="F69" s="135" t="s">
        <v>858</v>
      </c>
      <c r="G69" s="135" t="s">
        <v>859</v>
      </c>
      <c r="H69" s="135" t="s">
        <v>801</v>
      </c>
    </row>
    <row r="70" spans="1:8">
      <c r="A70" s="135">
        <v>69</v>
      </c>
      <c r="B70" s="135" t="s">
        <v>954</v>
      </c>
      <c r="C70" s="135" t="s">
        <v>966</v>
      </c>
      <c r="D70" s="135" t="s">
        <v>967</v>
      </c>
      <c r="E70" s="135" t="s">
        <v>958</v>
      </c>
      <c r="F70" s="135" t="s">
        <v>959</v>
      </c>
      <c r="G70" s="135" t="s">
        <v>859</v>
      </c>
      <c r="H70" s="135" t="s">
        <v>801</v>
      </c>
    </row>
    <row r="71" spans="1:8">
      <c r="A71" s="135">
        <v>70</v>
      </c>
      <c r="B71" s="135" t="s">
        <v>954</v>
      </c>
      <c r="C71" s="135" t="s">
        <v>968</v>
      </c>
      <c r="D71" s="135" t="s">
        <v>969</v>
      </c>
      <c r="E71" s="135" t="s">
        <v>857</v>
      </c>
      <c r="F71" s="135" t="s">
        <v>858</v>
      </c>
      <c r="G71" s="135" t="s">
        <v>859</v>
      </c>
      <c r="H71" s="135" t="s">
        <v>801</v>
      </c>
    </row>
    <row r="72" spans="1:8">
      <c r="A72" s="135">
        <v>71</v>
      </c>
      <c r="B72" s="135" t="s">
        <v>954</v>
      </c>
      <c r="C72" s="135" t="s">
        <v>970</v>
      </c>
      <c r="D72" s="135" t="s">
        <v>971</v>
      </c>
      <c r="E72" s="135" t="s">
        <v>857</v>
      </c>
      <c r="F72" s="135" t="s">
        <v>858</v>
      </c>
      <c r="G72" s="135" t="s">
        <v>859</v>
      </c>
      <c r="H72" s="135" t="s">
        <v>801</v>
      </c>
    </row>
    <row r="73" spans="1:8">
      <c r="A73" s="135">
        <v>72</v>
      </c>
      <c r="B73" s="135" t="s">
        <v>954</v>
      </c>
      <c r="C73" s="135" t="s">
        <v>970</v>
      </c>
      <c r="D73" s="135" t="s">
        <v>971</v>
      </c>
      <c r="E73" s="135" t="s">
        <v>958</v>
      </c>
      <c r="F73" s="135" t="s">
        <v>959</v>
      </c>
      <c r="G73" s="135" t="s">
        <v>859</v>
      </c>
      <c r="H73" s="135" t="s">
        <v>801</v>
      </c>
    </row>
    <row r="74" spans="1:8">
      <c r="A74" s="135">
        <v>73</v>
      </c>
      <c r="B74" s="135" t="s">
        <v>954</v>
      </c>
      <c r="C74" s="135" t="s">
        <v>972</v>
      </c>
      <c r="D74" s="135" t="s">
        <v>973</v>
      </c>
      <c r="E74" s="135" t="s">
        <v>857</v>
      </c>
      <c r="F74" s="135" t="s">
        <v>858</v>
      </c>
      <c r="G74" s="135" t="s">
        <v>859</v>
      </c>
      <c r="H74" s="135" t="s">
        <v>801</v>
      </c>
    </row>
    <row r="75" spans="1:8">
      <c r="A75" s="135">
        <v>74</v>
      </c>
      <c r="B75" s="135" t="s">
        <v>954</v>
      </c>
      <c r="C75" s="135" t="s">
        <v>972</v>
      </c>
      <c r="D75" s="135" t="s">
        <v>973</v>
      </c>
      <c r="E75" s="135" t="s">
        <v>958</v>
      </c>
      <c r="F75" s="135" t="s">
        <v>959</v>
      </c>
      <c r="G75" s="135" t="s">
        <v>859</v>
      </c>
      <c r="H75" s="135" t="s">
        <v>801</v>
      </c>
    </row>
    <row r="76" spans="1:8">
      <c r="A76" s="135">
        <v>75</v>
      </c>
      <c r="B76" s="135" t="s">
        <v>954</v>
      </c>
      <c r="C76" s="135" t="s">
        <v>974</v>
      </c>
      <c r="D76" s="135" t="s">
        <v>975</v>
      </c>
      <c r="E76" s="135" t="s">
        <v>857</v>
      </c>
      <c r="F76" s="135" t="s">
        <v>858</v>
      </c>
      <c r="G76" s="135" t="s">
        <v>859</v>
      </c>
      <c r="H76" s="135" t="s">
        <v>801</v>
      </c>
    </row>
    <row r="77" spans="1:8">
      <c r="A77" s="135">
        <v>76</v>
      </c>
      <c r="B77" s="135" t="s">
        <v>954</v>
      </c>
      <c r="C77" s="135" t="s">
        <v>974</v>
      </c>
      <c r="D77" s="135" t="s">
        <v>975</v>
      </c>
      <c r="E77" s="135" t="s">
        <v>958</v>
      </c>
      <c r="F77" s="135" t="s">
        <v>959</v>
      </c>
      <c r="G77" s="135" t="s">
        <v>859</v>
      </c>
      <c r="H77" s="135" t="s">
        <v>801</v>
      </c>
    </row>
    <row r="78" spans="1:8">
      <c r="A78" s="135">
        <v>77</v>
      </c>
      <c r="B78" s="135" t="s">
        <v>954</v>
      </c>
      <c r="C78" s="135" t="s">
        <v>976</v>
      </c>
      <c r="D78" s="135" t="s">
        <v>977</v>
      </c>
      <c r="E78" s="135" t="s">
        <v>857</v>
      </c>
      <c r="F78" s="135" t="s">
        <v>858</v>
      </c>
      <c r="G78" s="135" t="s">
        <v>859</v>
      </c>
      <c r="H78" s="135" t="s">
        <v>801</v>
      </c>
    </row>
    <row r="79" spans="1:8">
      <c r="A79" s="135">
        <v>78</v>
      </c>
      <c r="B79" s="135" t="s">
        <v>954</v>
      </c>
      <c r="C79" s="135" t="s">
        <v>976</v>
      </c>
      <c r="D79" s="135" t="s">
        <v>977</v>
      </c>
      <c r="E79" s="135" t="s">
        <v>958</v>
      </c>
      <c r="F79" s="135" t="s">
        <v>959</v>
      </c>
      <c r="G79" s="135" t="s">
        <v>859</v>
      </c>
      <c r="H79" s="135" t="s">
        <v>801</v>
      </c>
    </row>
    <row r="80" spans="1:8">
      <c r="A80" s="135">
        <v>79</v>
      </c>
      <c r="B80" s="135" t="s">
        <v>954</v>
      </c>
      <c r="C80" s="135" t="s">
        <v>978</v>
      </c>
      <c r="D80" s="135" t="s">
        <v>979</v>
      </c>
      <c r="E80" s="135" t="s">
        <v>857</v>
      </c>
      <c r="F80" s="135" t="s">
        <v>858</v>
      </c>
      <c r="G80" s="135" t="s">
        <v>859</v>
      </c>
      <c r="H80" s="135" t="s">
        <v>801</v>
      </c>
    </row>
    <row r="81" spans="1:8">
      <c r="A81" s="135">
        <v>80</v>
      </c>
      <c r="B81" s="135" t="s">
        <v>954</v>
      </c>
      <c r="C81" s="135" t="s">
        <v>978</v>
      </c>
      <c r="D81" s="135" t="s">
        <v>979</v>
      </c>
      <c r="E81" s="135" t="s">
        <v>958</v>
      </c>
      <c r="F81" s="135" t="s">
        <v>959</v>
      </c>
      <c r="G81" s="135" t="s">
        <v>859</v>
      </c>
      <c r="H81" s="135" t="s">
        <v>801</v>
      </c>
    </row>
    <row r="82" spans="1:8">
      <c r="A82" s="135">
        <v>81</v>
      </c>
      <c r="B82" s="135" t="s">
        <v>954</v>
      </c>
      <c r="C82" s="135" t="s">
        <v>980</v>
      </c>
      <c r="D82" s="135" t="s">
        <v>981</v>
      </c>
      <c r="E82" s="135" t="s">
        <v>857</v>
      </c>
      <c r="F82" s="135" t="s">
        <v>858</v>
      </c>
      <c r="G82" s="135" t="s">
        <v>859</v>
      </c>
      <c r="H82" s="135" t="s">
        <v>801</v>
      </c>
    </row>
    <row r="83" spans="1:8">
      <c r="A83" s="135">
        <v>82</v>
      </c>
      <c r="B83" s="135" t="s">
        <v>954</v>
      </c>
      <c r="C83" s="135" t="s">
        <v>980</v>
      </c>
      <c r="D83" s="135" t="s">
        <v>981</v>
      </c>
      <c r="E83" s="135" t="s">
        <v>958</v>
      </c>
      <c r="F83" s="135" t="s">
        <v>959</v>
      </c>
      <c r="G83" s="135" t="s">
        <v>859</v>
      </c>
      <c r="H83" s="135" t="s">
        <v>801</v>
      </c>
    </row>
    <row r="84" spans="1:8">
      <c r="A84" s="135">
        <v>83</v>
      </c>
      <c r="B84" s="135" t="s">
        <v>982</v>
      </c>
      <c r="C84" s="135" t="s">
        <v>984</v>
      </c>
      <c r="D84" s="135" t="s">
        <v>985</v>
      </c>
      <c r="E84" s="135" t="s">
        <v>986</v>
      </c>
      <c r="F84" s="135" t="s">
        <v>987</v>
      </c>
      <c r="G84" s="135" t="s">
        <v>810</v>
      </c>
      <c r="H84" s="135" t="s">
        <v>872</v>
      </c>
    </row>
    <row r="85" spans="1:8">
      <c r="A85" s="135">
        <v>84</v>
      </c>
      <c r="B85" s="135" t="s">
        <v>982</v>
      </c>
      <c r="C85" s="135" t="s">
        <v>984</v>
      </c>
      <c r="D85" s="135" t="s">
        <v>985</v>
      </c>
      <c r="E85" s="135" t="s">
        <v>986</v>
      </c>
      <c r="F85" s="135" t="s">
        <v>987</v>
      </c>
      <c r="G85" s="135" t="s">
        <v>810</v>
      </c>
      <c r="H85" s="135" t="s">
        <v>897</v>
      </c>
    </row>
    <row r="86" spans="1:8">
      <c r="A86" s="135">
        <v>85</v>
      </c>
      <c r="B86" s="135" t="s">
        <v>982</v>
      </c>
      <c r="C86" s="135" t="s">
        <v>984</v>
      </c>
      <c r="D86" s="135" t="s">
        <v>985</v>
      </c>
      <c r="E86" s="135" t="s">
        <v>988</v>
      </c>
      <c r="F86" s="135" t="s">
        <v>989</v>
      </c>
      <c r="G86" s="135" t="s">
        <v>990</v>
      </c>
      <c r="H86" s="135" t="s">
        <v>801</v>
      </c>
    </row>
    <row r="87" spans="1:8">
      <c r="A87" s="135">
        <v>86</v>
      </c>
      <c r="B87" s="135" t="s">
        <v>982</v>
      </c>
      <c r="C87" s="135" t="s">
        <v>984</v>
      </c>
      <c r="D87" s="135" t="s">
        <v>985</v>
      </c>
      <c r="E87" s="135" t="s">
        <v>991</v>
      </c>
      <c r="F87" s="135" t="s">
        <v>992</v>
      </c>
      <c r="G87" s="135" t="s">
        <v>993</v>
      </c>
      <c r="H87" s="135" t="s">
        <v>801</v>
      </c>
    </row>
    <row r="88" spans="1:8">
      <c r="A88" s="135">
        <v>87</v>
      </c>
      <c r="B88" s="135" t="s">
        <v>982</v>
      </c>
      <c r="C88" s="135" t="s">
        <v>984</v>
      </c>
      <c r="D88" s="135" t="s">
        <v>985</v>
      </c>
      <c r="E88" s="135" t="s">
        <v>994</v>
      </c>
      <c r="F88" s="135" t="s">
        <v>995</v>
      </c>
      <c r="G88" s="135" t="s">
        <v>990</v>
      </c>
      <c r="H88" s="135" t="s">
        <v>801</v>
      </c>
    </row>
    <row r="89" spans="1:8">
      <c r="A89" s="135">
        <v>88</v>
      </c>
      <c r="B89" s="135" t="s">
        <v>996</v>
      </c>
      <c r="C89" s="135" t="s">
        <v>996</v>
      </c>
      <c r="D89" s="135" t="s">
        <v>997</v>
      </c>
      <c r="E89" s="135" t="s">
        <v>998</v>
      </c>
      <c r="F89" s="135" t="s">
        <v>999</v>
      </c>
      <c r="G89" s="135" t="s">
        <v>810</v>
      </c>
      <c r="H89" s="135" t="s">
        <v>801</v>
      </c>
    </row>
    <row r="90" spans="1:8">
      <c r="A90" s="135">
        <v>89</v>
      </c>
      <c r="B90" s="135" t="s">
        <v>996</v>
      </c>
      <c r="C90" s="135" t="s">
        <v>996</v>
      </c>
      <c r="D90" s="135" t="s">
        <v>997</v>
      </c>
      <c r="E90" s="135" t="s">
        <v>885</v>
      </c>
      <c r="F90" s="135" t="s">
        <v>886</v>
      </c>
      <c r="G90" s="135" t="s">
        <v>887</v>
      </c>
      <c r="H90" s="135" t="s">
        <v>801</v>
      </c>
    </row>
    <row r="91" spans="1:8">
      <c r="A91" s="135">
        <v>90</v>
      </c>
      <c r="B91" s="135" t="s">
        <v>996</v>
      </c>
      <c r="C91" s="135" t="s">
        <v>996</v>
      </c>
      <c r="D91" s="135" t="s">
        <v>997</v>
      </c>
      <c r="E91" s="135" t="s">
        <v>1000</v>
      </c>
      <c r="F91" s="135" t="s">
        <v>1001</v>
      </c>
      <c r="G91" s="135" t="s">
        <v>810</v>
      </c>
      <c r="H91" s="135" t="s">
        <v>801</v>
      </c>
    </row>
    <row r="92" spans="1:8">
      <c r="A92" s="135">
        <v>91</v>
      </c>
      <c r="B92" s="135" t="s">
        <v>996</v>
      </c>
      <c r="C92" s="135" t="s">
        <v>996</v>
      </c>
      <c r="D92" s="135" t="s">
        <v>997</v>
      </c>
      <c r="E92" s="135" t="s">
        <v>1002</v>
      </c>
      <c r="F92" s="135" t="s">
        <v>1003</v>
      </c>
      <c r="G92" s="135" t="s">
        <v>1004</v>
      </c>
      <c r="H92" s="135" t="s">
        <v>872</v>
      </c>
    </row>
    <row r="93" spans="1:8">
      <c r="A93" s="135">
        <v>92</v>
      </c>
      <c r="B93" s="135" t="s">
        <v>996</v>
      </c>
      <c r="C93" s="135" t="s">
        <v>996</v>
      </c>
      <c r="D93" s="135" t="s">
        <v>997</v>
      </c>
      <c r="E93" s="135" t="s">
        <v>1002</v>
      </c>
      <c r="F93" s="135" t="s">
        <v>1003</v>
      </c>
      <c r="G93" s="135" t="s">
        <v>1004</v>
      </c>
      <c r="H93" s="135" t="s">
        <v>897</v>
      </c>
    </row>
    <row r="94" spans="1:8">
      <c r="A94" s="135">
        <v>93</v>
      </c>
      <c r="B94" s="135" t="s">
        <v>1005</v>
      </c>
      <c r="C94" s="135" t="s">
        <v>1005</v>
      </c>
      <c r="D94" s="135" t="s">
        <v>1006</v>
      </c>
      <c r="E94" s="135" t="s">
        <v>885</v>
      </c>
      <c r="F94" s="135" t="s">
        <v>886</v>
      </c>
      <c r="G94" s="135" t="s">
        <v>887</v>
      </c>
      <c r="H94" s="135" t="s">
        <v>801</v>
      </c>
    </row>
    <row r="95" spans="1:8">
      <c r="A95" s="135">
        <v>94</v>
      </c>
      <c r="B95" s="135" t="s">
        <v>1005</v>
      </c>
      <c r="C95" s="135" t="s">
        <v>1005</v>
      </c>
      <c r="D95" s="135" t="s">
        <v>1006</v>
      </c>
      <c r="E95" s="135" t="s">
        <v>1007</v>
      </c>
      <c r="F95" s="135" t="s">
        <v>1008</v>
      </c>
      <c r="G95" s="135" t="s">
        <v>1009</v>
      </c>
      <c r="H95" s="135" t="s">
        <v>801</v>
      </c>
    </row>
    <row r="96" spans="1:8">
      <c r="A96" s="135">
        <v>95</v>
      </c>
      <c r="B96" s="135" t="s">
        <v>1005</v>
      </c>
      <c r="C96" s="135" t="s">
        <v>1005</v>
      </c>
      <c r="D96" s="135" t="s">
        <v>1006</v>
      </c>
      <c r="E96" s="135" t="s">
        <v>1010</v>
      </c>
      <c r="F96" s="135" t="s">
        <v>1011</v>
      </c>
      <c r="G96" s="135" t="s">
        <v>1009</v>
      </c>
      <c r="H96" s="135" t="s">
        <v>801</v>
      </c>
    </row>
    <row r="97" spans="1:8">
      <c r="A97" s="135">
        <v>96</v>
      </c>
      <c r="B97" s="135" t="s">
        <v>1012</v>
      </c>
      <c r="C97" s="135" t="s">
        <v>1012</v>
      </c>
      <c r="D97" s="135" t="s">
        <v>1013</v>
      </c>
      <c r="E97" s="135" t="s">
        <v>1014</v>
      </c>
      <c r="F97" s="135" t="s">
        <v>1015</v>
      </c>
      <c r="G97" s="135" t="s">
        <v>1016</v>
      </c>
      <c r="H97" s="135" t="s">
        <v>801</v>
      </c>
    </row>
    <row r="98" spans="1:8">
      <c r="A98" s="135">
        <v>97</v>
      </c>
      <c r="B98" s="135" t="s">
        <v>1012</v>
      </c>
      <c r="C98" s="135" t="s">
        <v>1012</v>
      </c>
      <c r="D98" s="135" t="s">
        <v>1013</v>
      </c>
      <c r="E98" s="135" t="s">
        <v>1017</v>
      </c>
      <c r="F98" s="135" t="s">
        <v>1018</v>
      </c>
      <c r="G98" s="135" t="s">
        <v>1019</v>
      </c>
      <c r="H98" s="135" t="s">
        <v>801</v>
      </c>
    </row>
    <row r="99" spans="1:8">
      <c r="A99" s="135">
        <v>98</v>
      </c>
      <c r="B99" s="135" t="s">
        <v>1012</v>
      </c>
      <c r="C99" s="135" t="s">
        <v>1012</v>
      </c>
      <c r="D99" s="135" t="s">
        <v>1013</v>
      </c>
      <c r="E99" s="135" t="s">
        <v>1020</v>
      </c>
      <c r="F99" s="135" t="s">
        <v>1021</v>
      </c>
      <c r="G99" s="135" t="s">
        <v>1022</v>
      </c>
      <c r="H99" s="135" t="s">
        <v>872</v>
      </c>
    </row>
    <row r="100" spans="1:8">
      <c r="A100" s="135">
        <v>99</v>
      </c>
      <c r="B100" s="135" t="s">
        <v>1023</v>
      </c>
      <c r="C100" s="135" t="s">
        <v>1023</v>
      </c>
      <c r="D100" s="135" t="s">
        <v>1024</v>
      </c>
      <c r="E100" s="135" t="s">
        <v>1025</v>
      </c>
      <c r="F100" s="135" t="s">
        <v>1026</v>
      </c>
      <c r="G100" s="135" t="s">
        <v>1027</v>
      </c>
      <c r="H100" s="135" t="s">
        <v>801</v>
      </c>
    </row>
    <row r="101" spans="1:8">
      <c r="A101" s="135">
        <v>100</v>
      </c>
      <c r="B101" s="135" t="s">
        <v>1023</v>
      </c>
      <c r="C101" s="135" t="s">
        <v>1023</v>
      </c>
      <c r="D101" s="135" t="s">
        <v>1024</v>
      </c>
      <c r="E101" s="135" t="s">
        <v>1028</v>
      </c>
      <c r="F101" s="135" t="s">
        <v>1029</v>
      </c>
      <c r="G101" s="135" t="s">
        <v>859</v>
      </c>
      <c r="H101" s="135" t="s">
        <v>801</v>
      </c>
    </row>
    <row r="102" spans="1:8">
      <c r="A102" s="135">
        <v>101</v>
      </c>
      <c r="B102" s="135" t="s">
        <v>1023</v>
      </c>
      <c r="C102" s="135" t="s">
        <v>1023</v>
      </c>
      <c r="D102" s="135" t="s">
        <v>1024</v>
      </c>
      <c r="E102" s="135" t="s">
        <v>894</v>
      </c>
      <c r="F102" s="135" t="s">
        <v>895</v>
      </c>
      <c r="G102" s="135" t="s">
        <v>896</v>
      </c>
      <c r="H102" s="135" t="s">
        <v>897</v>
      </c>
    </row>
    <row r="103" spans="1:8">
      <c r="A103" s="135">
        <v>102</v>
      </c>
      <c r="B103" s="135" t="s">
        <v>1023</v>
      </c>
      <c r="C103" s="135" t="s">
        <v>1023</v>
      </c>
      <c r="D103" s="135" t="s">
        <v>1024</v>
      </c>
      <c r="E103" s="135" t="s">
        <v>894</v>
      </c>
      <c r="F103" s="135" t="s">
        <v>895</v>
      </c>
      <c r="G103" s="135" t="s">
        <v>896</v>
      </c>
      <c r="H103" s="135" t="s">
        <v>872</v>
      </c>
    </row>
    <row r="104" spans="1:8">
      <c r="A104" s="135">
        <v>103</v>
      </c>
      <c r="B104" s="135" t="s">
        <v>1023</v>
      </c>
      <c r="C104" s="135" t="s">
        <v>1023</v>
      </c>
      <c r="D104" s="135" t="s">
        <v>1024</v>
      </c>
      <c r="E104" s="135" t="s">
        <v>1030</v>
      </c>
      <c r="F104" s="135" t="s">
        <v>1031</v>
      </c>
      <c r="G104" s="135" t="s">
        <v>1027</v>
      </c>
      <c r="H104" s="135" t="s">
        <v>872</v>
      </c>
    </row>
    <row r="105" spans="1:8">
      <c r="A105" s="135">
        <v>104</v>
      </c>
      <c r="B105" s="135" t="s">
        <v>1032</v>
      </c>
      <c r="C105" s="135" t="s">
        <v>1032</v>
      </c>
      <c r="D105" s="135" t="s">
        <v>1033</v>
      </c>
      <c r="E105" s="135" t="s">
        <v>1034</v>
      </c>
      <c r="F105" s="135" t="s">
        <v>1035</v>
      </c>
      <c r="G105" s="135" t="s">
        <v>1036</v>
      </c>
      <c r="H105" s="135" t="s">
        <v>801</v>
      </c>
    </row>
    <row r="106" spans="1:8">
      <c r="A106" s="135">
        <v>105</v>
      </c>
      <c r="B106" s="135" t="s">
        <v>1032</v>
      </c>
      <c r="C106" s="135" t="s">
        <v>1032</v>
      </c>
      <c r="D106" s="135" t="s">
        <v>1033</v>
      </c>
      <c r="E106" s="135" t="s">
        <v>1037</v>
      </c>
      <c r="F106" s="135" t="s">
        <v>1038</v>
      </c>
      <c r="G106" s="135" t="s">
        <v>1036</v>
      </c>
      <c r="H106" s="135" t="s">
        <v>801</v>
      </c>
    </row>
    <row r="107" spans="1:8">
      <c r="A107" s="135">
        <v>106</v>
      </c>
      <c r="B107" s="135" t="s">
        <v>1039</v>
      </c>
      <c r="C107" s="135" t="s">
        <v>1039</v>
      </c>
      <c r="D107" s="135" t="s">
        <v>1040</v>
      </c>
      <c r="E107" s="135" t="s">
        <v>1041</v>
      </c>
      <c r="F107" s="135" t="s">
        <v>1042</v>
      </c>
      <c r="G107" s="135" t="s">
        <v>1043</v>
      </c>
      <c r="H107" s="135" t="s">
        <v>801</v>
      </c>
    </row>
    <row r="108" spans="1:8">
      <c r="A108" s="135">
        <v>107</v>
      </c>
      <c r="B108" s="135" t="s">
        <v>1039</v>
      </c>
      <c r="C108" s="135" t="s">
        <v>1039</v>
      </c>
      <c r="D108" s="135" t="s">
        <v>1040</v>
      </c>
      <c r="E108" s="135" t="s">
        <v>885</v>
      </c>
      <c r="F108" s="135" t="s">
        <v>886</v>
      </c>
      <c r="G108" s="135" t="s">
        <v>887</v>
      </c>
      <c r="H108" s="135" t="s">
        <v>801</v>
      </c>
    </row>
    <row r="109" spans="1:8">
      <c r="A109" s="135">
        <v>108</v>
      </c>
      <c r="B109" s="135" t="s">
        <v>1039</v>
      </c>
      <c r="C109" s="135" t="s">
        <v>1039</v>
      </c>
      <c r="D109" s="135" t="s">
        <v>1040</v>
      </c>
      <c r="E109" s="135" t="s">
        <v>1044</v>
      </c>
      <c r="F109" s="135" t="s">
        <v>1045</v>
      </c>
      <c r="G109" s="135" t="s">
        <v>1043</v>
      </c>
      <c r="H109" s="135" t="s">
        <v>646</v>
      </c>
    </row>
    <row r="110" spans="1:8">
      <c r="A110" s="135">
        <v>109</v>
      </c>
      <c r="B110" s="135" t="s">
        <v>1039</v>
      </c>
      <c r="C110" s="135" t="s">
        <v>1039</v>
      </c>
      <c r="D110" s="135" t="s">
        <v>1040</v>
      </c>
      <c r="E110" s="135" t="s">
        <v>1046</v>
      </c>
      <c r="F110" s="135" t="s">
        <v>1047</v>
      </c>
      <c r="G110" s="135" t="s">
        <v>1043</v>
      </c>
      <c r="H110" s="135" t="s">
        <v>801</v>
      </c>
    </row>
    <row r="111" spans="1:8">
      <c r="A111" s="135">
        <v>110</v>
      </c>
      <c r="B111" s="135" t="s">
        <v>1039</v>
      </c>
      <c r="C111" s="135" t="s">
        <v>1039</v>
      </c>
      <c r="D111" s="135" t="s">
        <v>1040</v>
      </c>
      <c r="E111" s="135" t="s">
        <v>894</v>
      </c>
      <c r="F111" s="135" t="s">
        <v>895</v>
      </c>
      <c r="G111" s="135" t="s">
        <v>896</v>
      </c>
      <c r="H111" s="135" t="s">
        <v>872</v>
      </c>
    </row>
    <row r="112" spans="1:8">
      <c r="A112" s="135">
        <v>111</v>
      </c>
      <c r="B112" s="135" t="s">
        <v>1039</v>
      </c>
      <c r="C112" s="135" t="s">
        <v>1039</v>
      </c>
      <c r="D112" s="135" t="s">
        <v>1040</v>
      </c>
      <c r="E112" s="135" t="s">
        <v>894</v>
      </c>
      <c r="F112" s="135" t="s">
        <v>895</v>
      </c>
      <c r="G112" s="135" t="s">
        <v>896</v>
      </c>
      <c r="H112" s="135" t="s">
        <v>897</v>
      </c>
    </row>
    <row r="113" spans="1:8">
      <c r="A113" s="135">
        <v>112</v>
      </c>
      <c r="B113" s="135" t="s">
        <v>1039</v>
      </c>
      <c r="C113" s="135" t="s">
        <v>1039</v>
      </c>
      <c r="D113" s="135" t="s">
        <v>1040</v>
      </c>
      <c r="E113" s="135" t="s">
        <v>1048</v>
      </c>
      <c r="F113" s="135" t="s">
        <v>1049</v>
      </c>
      <c r="G113" s="135" t="s">
        <v>859</v>
      </c>
      <c r="H113" s="135" t="s">
        <v>872</v>
      </c>
    </row>
    <row r="114" spans="1:8">
      <c r="A114" s="135">
        <v>113</v>
      </c>
      <c r="B114" s="135" t="s">
        <v>1039</v>
      </c>
      <c r="C114" s="135" t="s">
        <v>1039</v>
      </c>
      <c r="D114" s="135" t="s">
        <v>1040</v>
      </c>
      <c r="E114" s="135" t="s">
        <v>1048</v>
      </c>
      <c r="F114" s="135" t="s">
        <v>1049</v>
      </c>
      <c r="G114" s="135" t="s">
        <v>859</v>
      </c>
      <c r="H114" s="135" t="s">
        <v>897</v>
      </c>
    </row>
    <row r="115" spans="1:8">
      <c r="A115" s="135">
        <v>114</v>
      </c>
      <c r="B115" s="135" t="s">
        <v>1039</v>
      </c>
      <c r="C115" s="135" t="s">
        <v>1039</v>
      </c>
      <c r="D115" s="135" t="s">
        <v>1040</v>
      </c>
      <c r="E115" s="135" t="s">
        <v>1050</v>
      </c>
      <c r="F115" s="135" t="s">
        <v>1051</v>
      </c>
      <c r="G115" s="135" t="s">
        <v>859</v>
      </c>
      <c r="H115" s="135" t="s">
        <v>801</v>
      </c>
    </row>
    <row r="116" spans="1:8">
      <c r="A116" s="135">
        <v>115</v>
      </c>
      <c r="B116" s="135" t="s">
        <v>1039</v>
      </c>
      <c r="C116" s="135" t="s">
        <v>1039</v>
      </c>
      <c r="D116" s="135" t="s">
        <v>1040</v>
      </c>
      <c r="E116" s="135" t="s">
        <v>1052</v>
      </c>
      <c r="F116" s="135" t="s">
        <v>1053</v>
      </c>
      <c r="G116" s="135" t="s">
        <v>1043</v>
      </c>
      <c r="H116" s="135" t="s">
        <v>646</v>
      </c>
    </row>
    <row r="117" spans="1:8">
      <c r="A117" s="135">
        <v>116</v>
      </c>
      <c r="B117" s="135" t="s">
        <v>1039</v>
      </c>
      <c r="C117" s="135" t="s">
        <v>1039</v>
      </c>
      <c r="D117" s="135" t="s">
        <v>1040</v>
      </c>
      <c r="E117" s="135" t="s">
        <v>1054</v>
      </c>
      <c r="F117" s="135" t="s">
        <v>1055</v>
      </c>
      <c r="G117" s="135" t="s">
        <v>1043</v>
      </c>
      <c r="H117" s="135" t="s">
        <v>801</v>
      </c>
    </row>
    <row r="118" spans="1:8">
      <c r="A118" s="135">
        <v>117</v>
      </c>
      <c r="B118" s="135" t="s">
        <v>1056</v>
      </c>
      <c r="C118" s="135" t="s">
        <v>1056</v>
      </c>
      <c r="D118" s="135" t="s">
        <v>1057</v>
      </c>
      <c r="E118" s="135" t="s">
        <v>1058</v>
      </c>
      <c r="F118" s="135" t="s">
        <v>1059</v>
      </c>
      <c r="G118" s="135" t="s">
        <v>1060</v>
      </c>
      <c r="H118" s="135" t="s">
        <v>1061</v>
      </c>
    </row>
    <row r="119" spans="1:8">
      <c r="A119" s="135">
        <v>118</v>
      </c>
      <c r="B119" s="135" t="s">
        <v>1056</v>
      </c>
      <c r="C119" s="135" t="s">
        <v>1056</v>
      </c>
      <c r="D119" s="135" t="s">
        <v>1057</v>
      </c>
      <c r="E119" s="135" t="s">
        <v>1062</v>
      </c>
      <c r="F119" s="135" t="s">
        <v>1063</v>
      </c>
      <c r="G119" s="135" t="s">
        <v>1064</v>
      </c>
      <c r="H119" s="135" t="s">
        <v>801</v>
      </c>
    </row>
    <row r="120" spans="1:8">
      <c r="A120" s="135">
        <v>119</v>
      </c>
      <c r="B120" s="135" t="s">
        <v>1056</v>
      </c>
      <c r="C120" s="135" t="s">
        <v>1056</v>
      </c>
      <c r="D120" s="135" t="s">
        <v>1057</v>
      </c>
      <c r="E120" s="135" t="s">
        <v>1065</v>
      </c>
      <c r="F120" s="135" t="s">
        <v>1066</v>
      </c>
      <c r="G120" s="135" t="s">
        <v>859</v>
      </c>
      <c r="H120" s="135" t="s">
        <v>646</v>
      </c>
    </row>
    <row r="121" spans="1:8">
      <c r="A121" s="135">
        <v>120</v>
      </c>
      <c r="B121" s="135" t="s">
        <v>1056</v>
      </c>
      <c r="C121" s="135" t="s">
        <v>1056</v>
      </c>
      <c r="D121" s="135" t="s">
        <v>1057</v>
      </c>
      <c r="E121" s="135" t="s">
        <v>885</v>
      </c>
      <c r="F121" s="135" t="s">
        <v>886</v>
      </c>
      <c r="G121" s="135" t="s">
        <v>887</v>
      </c>
      <c r="H121" s="135" t="s">
        <v>801</v>
      </c>
    </row>
    <row r="122" spans="1:8">
      <c r="A122" s="135">
        <v>121</v>
      </c>
      <c r="B122" s="135" t="s">
        <v>1056</v>
      </c>
      <c r="C122" s="135" t="s">
        <v>1056</v>
      </c>
      <c r="D122" s="135" t="s">
        <v>1057</v>
      </c>
      <c r="E122" s="135" t="s">
        <v>1067</v>
      </c>
      <c r="F122" s="135" t="s">
        <v>1068</v>
      </c>
      <c r="G122" s="135" t="s">
        <v>1069</v>
      </c>
      <c r="H122" s="135" t="s">
        <v>801</v>
      </c>
    </row>
    <row r="123" spans="1:8">
      <c r="A123" s="135">
        <v>122</v>
      </c>
      <c r="B123" s="135" t="s">
        <v>1056</v>
      </c>
      <c r="C123" s="135" t="s">
        <v>1056</v>
      </c>
      <c r="D123" s="135" t="s">
        <v>1057</v>
      </c>
      <c r="E123" s="135" t="s">
        <v>1070</v>
      </c>
      <c r="F123" s="135" t="s">
        <v>1071</v>
      </c>
      <c r="G123" s="135" t="s">
        <v>1072</v>
      </c>
      <c r="H123" s="135" t="s">
        <v>872</v>
      </c>
    </row>
    <row r="124" spans="1:8">
      <c r="A124" s="135">
        <v>123</v>
      </c>
      <c r="B124" s="135" t="s">
        <v>1056</v>
      </c>
      <c r="C124" s="135" t="s">
        <v>1056</v>
      </c>
      <c r="D124" s="135" t="s">
        <v>1057</v>
      </c>
      <c r="E124" s="135" t="s">
        <v>894</v>
      </c>
      <c r="F124" s="135" t="s">
        <v>895</v>
      </c>
      <c r="G124" s="135" t="s">
        <v>896</v>
      </c>
      <c r="H124" s="135" t="s">
        <v>872</v>
      </c>
    </row>
    <row r="125" spans="1:8">
      <c r="A125" s="135">
        <v>124</v>
      </c>
      <c r="B125" s="135" t="s">
        <v>1056</v>
      </c>
      <c r="C125" s="135" t="s">
        <v>1056</v>
      </c>
      <c r="D125" s="135" t="s">
        <v>1057</v>
      </c>
      <c r="E125" s="135" t="s">
        <v>894</v>
      </c>
      <c r="F125" s="135" t="s">
        <v>895</v>
      </c>
      <c r="G125" s="135" t="s">
        <v>896</v>
      </c>
      <c r="H125" s="135" t="s">
        <v>897</v>
      </c>
    </row>
    <row r="126" spans="1:8">
      <c r="A126" s="135">
        <v>125</v>
      </c>
      <c r="B126" s="135" t="s">
        <v>1056</v>
      </c>
      <c r="C126" s="135" t="s">
        <v>1056</v>
      </c>
      <c r="D126" s="135" t="s">
        <v>1057</v>
      </c>
      <c r="E126" s="135" t="s">
        <v>1073</v>
      </c>
      <c r="F126" s="135" t="s">
        <v>1074</v>
      </c>
      <c r="G126" s="135" t="s">
        <v>1075</v>
      </c>
      <c r="H126" s="135" t="s">
        <v>801</v>
      </c>
    </row>
    <row r="127" spans="1:8">
      <c r="A127" s="135">
        <v>126</v>
      </c>
      <c r="B127" s="135" t="s">
        <v>1056</v>
      </c>
      <c r="C127" s="135" t="s">
        <v>1056</v>
      </c>
      <c r="D127" s="135" t="s">
        <v>1057</v>
      </c>
      <c r="E127" s="135" t="s">
        <v>1076</v>
      </c>
      <c r="F127" s="135" t="s">
        <v>1077</v>
      </c>
      <c r="G127" s="135" t="s">
        <v>859</v>
      </c>
      <c r="H127" s="135" t="s">
        <v>897</v>
      </c>
    </row>
    <row r="128" spans="1:8">
      <c r="A128" s="135">
        <v>127</v>
      </c>
      <c r="B128" s="135" t="s">
        <v>1056</v>
      </c>
      <c r="C128" s="135" t="s">
        <v>1056</v>
      </c>
      <c r="D128" s="135" t="s">
        <v>1057</v>
      </c>
      <c r="E128" s="135" t="s">
        <v>1078</v>
      </c>
      <c r="F128" s="135" t="s">
        <v>1079</v>
      </c>
      <c r="G128" s="135" t="s">
        <v>859</v>
      </c>
      <c r="H128" s="135" t="s">
        <v>872</v>
      </c>
    </row>
    <row r="129" spans="1:8">
      <c r="A129" s="135">
        <v>128</v>
      </c>
      <c r="B129" s="135" t="s">
        <v>1056</v>
      </c>
      <c r="C129" s="135" t="s">
        <v>1056</v>
      </c>
      <c r="D129" s="135" t="s">
        <v>1057</v>
      </c>
      <c r="E129" s="135" t="s">
        <v>1080</v>
      </c>
      <c r="F129" s="135" t="s">
        <v>1081</v>
      </c>
      <c r="G129" s="135" t="s">
        <v>859</v>
      </c>
      <c r="H129" s="135" t="s">
        <v>826</v>
      </c>
    </row>
    <row r="130" spans="1:8">
      <c r="A130" s="135">
        <v>129</v>
      </c>
      <c r="B130" s="135" t="s">
        <v>1056</v>
      </c>
      <c r="C130" s="135" t="s">
        <v>1056</v>
      </c>
      <c r="D130" s="135" t="s">
        <v>1057</v>
      </c>
      <c r="E130" s="135" t="s">
        <v>1082</v>
      </c>
      <c r="F130" s="135" t="s">
        <v>1083</v>
      </c>
      <c r="G130" s="135" t="s">
        <v>859</v>
      </c>
      <c r="H130" s="135" t="s">
        <v>801</v>
      </c>
    </row>
    <row r="131" spans="1:8">
      <c r="A131" s="135">
        <v>130</v>
      </c>
      <c r="B131" s="135" t="s">
        <v>1056</v>
      </c>
      <c r="C131" s="135" t="s">
        <v>1056</v>
      </c>
      <c r="D131" s="135" t="s">
        <v>1057</v>
      </c>
      <c r="E131" s="135" t="s">
        <v>1084</v>
      </c>
      <c r="F131" s="135" t="s">
        <v>1085</v>
      </c>
      <c r="G131" s="135" t="s">
        <v>1004</v>
      </c>
      <c r="H131" s="135" t="s">
        <v>646</v>
      </c>
    </row>
    <row r="132" spans="1:8">
      <c r="A132" s="135">
        <v>131</v>
      </c>
      <c r="B132" s="135" t="s">
        <v>1056</v>
      </c>
      <c r="C132" s="135" t="s">
        <v>1056</v>
      </c>
      <c r="D132" s="135" t="s">
        <v>1057</v>
      </c>
      <c r="E132" s="135" t="s">
        <v>1086</v>
      </c>
      <c r="F132" s="135" t="s">
        <v>886</v>
      </c>
      <c r="G132" s="135" t="s">
        <v>1087</v>
      </c>
      <c r="H132" s="135" t="s">
        <v>801</v>
      </c>
    </row>
    <row r="133" spans="1:8">
      <c r="A133" s="135">
        <v>132</v>
      </c>
      <c r="B133" s="135" t="s">
        <v>1056</v>
      </c>
      <c r="C133" s="135" t="s">
        <v>1056</v>
      </c>
      <c r="D133" s="135" t="s">
        <v>1057</v>
      </c>
      <c r="E133" s="135" t="s">
        <v>829</v>
      </c>
      <c r="F133" s="135" t="s">
        <v>830</v>
      </c>
      <c r="G133" s="135" t="s">
        <v>831</v>
      </c>
      <c r="H133" s="135" t="s">
        <v>801</v>
      </c>
    </row>
    <row r="134" spans="1:8">
      <c r="A134" s="135">
        <v>133</v>
      </c>
      <c r="B134" s="135" t="s">
        <v>1056</v>
      </c>
      <c r="C134" s="135" t="s">
        <v>1056</v>
      </c>
      <c r="D134" s="135" t="s">
        <v>1057</v>
      </c>
      <c r="E134" s="135" t="s">
        <v>1088</v>
      </c>
      <c r="F134" s="135" t="s">
        <v>1089</v>
      </c>
      <c r="G134" s="135" t="s">
        <v>1090</v>
      </c>
      <c r="H134" s="135" t="s">
        <v>801</v>
      </c>
    </row>
    <row r="135" spans="1:8">
      <c r="A135" s="135">
        <v>134</v>
      </c>
      <c r="B135" s="135" t="s">
        <v>1056</v>
      </c>
      <c r="C135" s="135" t="s">
        <v>1056</v>
      </c>
      <c r="D135" s="135" t="s">
        <v>1057</v>
      </c>
      <c r="E135" s="135" t="s">
        <v>1091</v>
      </c>
      <c r="F135" s="135" t="s">
        <v>1092</v>
      </c>
      <c r="G135" s="135" t="s">
        <v>1075</v>
      </c>
      <c r="H135" s="135" t="s">
        <v>801</v>
      </c>
    </row>
    <row r="136" spans="1:8">
      <c r="A136" s="135">
        <v>135</v>
      </c>
      <c r="B136" s="135" t="s">
        <v>1056</v>
      </c>
      <c r="C136" s="135" t="s">
        <v>1056</v>
      </c>
      <c r="D136" s="135" t="s">
        <v>1057</v>
      </c>
      <c r="E136" s="135" t="s">
        <v>1093</v>
      </c>
      <c r="F136" s="135" t="s">
        <v>1094</v>
      </c>
      <c r="G136" s="135" t="s">
        <v>1069</v>
      </c>
      <c r="H136" s="135" t="s">
        <v>801</v>
      </c>
    </row>
    <row r="137" spans="1:8">
      <c r="A137" s="135">
        <v>136</v>
      </c>
      <c r="B137" s="135" t="s">
        <v>1056</v>
      </c>
      <c r="C137" s="135" t="s">
        <v>1056</v>
      </c>
      <c r="D137" s="135" t="s">
        <v>1057</v>
      </c>
      <c r="E137" s="135" t="s">
        <v>1095</v>
      </c>
      <c r="F137" s="135" t="s">
        <v>1096</v>
      </c>
      <c r="G137" s="135" t="s">
        <v>1097</v>
      </c>
      <c r="H137" s="135" t="s">
        <v>646</v>
      </c>
    </row>
    <row r="138" spans="1:8">
      <c r="A138" s="135">
        <v>137</v>
      </c>
      <c r="B138" s="135" t="s">
        <v>1056</v>
      </c>
      <c r="C138" s="135" t="s">
        <v>1056</v>
      </c>
      <c r="D138" s="135" t="s">
        <v>1057</v>
      </c>
      <c r="E138" s="135" t="s">
        <v>1098</v>
      </c>
      <c r="F138" s="135" t="s">
        <v>1099</v>
      </c>
      <c r="G138" s="135" t="s">
        <v>1100</v>
      </c>
      <c r="H138" s="135" t="s">
        <v>872</v>
      </c>
    </row>
    <row r="139" spans="1:8">
      <c r="A139" s="135">
        <v>138</v>
      </c>
      <c r="B139" s="135" t="s">
        <v>1056</v>
      </c>
      <c r="C139" s="135" t="s">
        <v>1056</v>
      </c>
      <c r="D139" s="135" t="s">
        <v>1057</v>
      </c>
      <c r="E139" s="135" t="s">
        <v>1101</v>
      </c>
      <c r="F139" s="135" t="s">
        <v>1102</v>
      </c>
      <c r="G139" s="135" t="s">
        <v>1097</v>
      </c>
      <c r="H139" s="135" t="s">
        <v>801</v>
      </c>
    </row>
    <row r="140" spans="1:8">
      <c r="A140" s="135">
        <v>139</v>
      </c>
      <c r="B140" s="135" t="s">
        <v>1056</v>
      </c>
      <c r="C140" s="135" t="s">
        <v>1056</v>
      </c>
      <c r="D140" s="135" t="s">
        <v>1057</v>
      </c>
      <c r="E140" s="135" t="s">
        <v>1103</v>
      </c>
      <c r="F140" s="135" t="s">
        <v>1104</v>
      </c>
      <c r="G140" s="135" t="s">
        <v>1097</v>
      </c>
      <c r="H140" s="135" t="s">
        <v>646</v>
      </c>
    </row>
    <row r="141" spans="1:8">
      <c r="A141" s="135">
        <v>140</v>
      </c>
      <c r="B141" s="135" t="s">
        <v>1056</v>
      </c>
      <c r="C141" s="135" t="s">
        <v>1056</v>
      </c>
      <c r="D141" s="135" t="s">
        <v>1057</v>
      </c>
      <c r="E141" s="135" t="s">
        <v>1105</v>
      </c>
      <c r="F141" s="135" t="s">
        <v>1106</v>
      </c>
      <c r="G141" s="135" t="s">
        <v>825</v>
      </c>
      <c r="H141" s="135" t="s">
        <v>801</v>
      </c>
    </row>
    <row r="142" spans="1:8">
      <c r="A142" s="135">
        <v>141</v>
      </c>
      <c r="B142" s="135" t="s">
        <v>1056</v>
      </c>
      <c r="C142" s="135" t="s">
        <v>1056</v>
      </c>
      <c r="D142" s="135" t="s">
        <v>1057</v>
      </c>
      <c r="E142" s="135" t="s">
        <v>857</v>
      </c>
      <c r="F142" s="135" t="s">
        <v>858</v>
      </c>
      <c r="G142" s="135" t="s">
        <v>859</v>
      </c>
      <c r="H142" s="135" t="s">
        <v>801</v>
      </c>
    </row>
    <row r="143" spans="1:8">
      <c r="A143" s="135">
        <v>142</v>
      </c>
      <c r="B143" s="135" t="s">
        <v>1056</v>
      </c>
      <c r="C143" s="135" t="s">
        <v>1056</v>
      </c>
      <c r="D143" s="135" t="s">
        <v>1057</v>
      </c>
      <c r="E143" s="135" t="s">
        <v>1107</v>
      </c>
      <c r="F143" s="135" t="s">
        <v>1108</v>
      </c>
      <c r="G143" s="135" t="s">
        <v>1075</v>
      </c>
      <c r="H143" s="135" t="s">
        <v>801</v>
      </c>
    </row>
    <row r="144" spans="1:8">
      <c r="A144" s="135">
        <v>143</v>
      </c>
      <c r="B144" s="135" t="s">
        <v>1056</v>
      </c>
      <c r="C144" s="135" t="s">
        <v>1056</v>
      </c>
      <c r="D144" s="135" t="s">
        <v>1057</v>
      </c>
      <c r="E144" s="135" t="s">
        <v>1109</v>
      </c>
      <c r="F144" s="135" t="s">
        <v>1110</v>
      </c>
      <c r="G144" s="135" t="s">
        <v>1075</v>
      </c>
      <c r="H144" s="135" t="s">
        <v>872</v>
      </c>
    </row>
    <row r="145" spans="1:8">
      <c r="A145" s="135">
        <v>144</v>
      </c>
      <c r="B145" s="135" t="s">
        <v>1056</v>
      </c>
      <c r="C145" s="135" t="s">
        <v>1056</v>
      </c>
      <c r="D145" s="135" t="s">
        <v>1057</v>
      </c>
      <c r="E145" s="135" t="s">
        <v>1111</v>
      </c>
      <c r="F145" s="135" t="s">
        <v>1112</v>
      </c>
      <c r="G145" s="135" t="s">
        <v>1097</v>
      </c>
      <c r="H145" s="135" t="s">
        <v>801</v>
      </c>
    </row>
    <row r="146" spans="1:8">
      <c r="A146" s="135">
        <v>145</v>
      </c>
      <c r="B146" s="135" t="s">
        <v>1056</v>
      </c>
      <c r="C146" s="135" t="s">
        <v>1056</v>
      </c>
      <c r="D146" s="135" t="s">
        <v>1057</v>
      </c>
      <c r="E146" s="135" t="s">
        <v>1113</v>
      </c>
      <c r="F146" s="135" t="s">
        <v>1114</v>
      </c>
      <c r="G146" s="135" t="s">
        <v>1090</v>
      </c>
      <c r="H146" s="135" t="s">
        <v>801</v>
      </c>
    </row>
    <row r="147" spans="1:8">
      <c r="A147" s="135">
        <v>146</v>
      </c>
      <c r="B147" s="135" t="s">
        <v>1056</v>
      </c>
      <c r="C147" s="135" t="s">
        <v>1056</v>
      </c>
      <c r="D147" s="135" t="s">
        <v>1057</v>
      </c>
      <c r="E147" s="135" t="s">
        <v>1115</v>
      </c>
      <c r="F147" s="135" t="s">
        <v>1116</v>
      </c>
      <c r="G147" s="135" t="s">
        <v>859</v>
      </c>
      <c r="H147" s="135" t="s">
        <v>1061</v>
      </c>
    </row>
    <row r="148" spans="1:8">
      <c r="A148" s="135">
        <v>147</v>
      </c>
      <c r="B148" s="135" t="s">
        <v>1056</v>
      </c>
      <c r="C148" s="135" t="s">
        <v>1056</v>
      </c>
      <c r="D148" s="135" t="s">
        <v>1057</v>
      </c>
      <c r="E148" s="135" t="s">
        <v>1117</v>
      </c>
      <c r="F148" s="135" t="s">
        <v>1118</v>
      </c>
      <c r="G148" s="135" t="s">
        <v>1072</v>
      </c>
      <c r="H148" s="135" t="s">
        <v>801</v>
      </c>
    </row>
    <row r="149" spans="1:8">
      <c r="A149" s="135">
        <v>148</v>
      </c>
      <c r="B149" s="135" t="s">
        <v>1056</v>
      </c>
      <c r="C149" s="135" t="s">
        <v>1056</v>
      </c>
      <c r="D149" s="135" t="s">
        <v>1057</v>
      </c>
      <c r="E149" s="135" t="s">
        <v>1119</v>
      </c>
      <c r="F149" s="135" t="s">
        <v>1120</v>
      </c>
      <c r="G149" s="135" t="s">
        <v>1097</v>
      </c>
      <c r="H149" s="135" t="s">
        <v>646</v>
      </c>
    </row>
    <row r="150" spans="1:8">
      <c r="A150" s="135">
        <v>149</v>
      </c>
      <c r="B150" s="135" t="s">
        <v>1056</v>
      </c>
      <c r="C150" s="135" t="s">
        <v>1056</v>
      </c>
      <c r="D150" s="135" t="s">
        <v>1057</v>
      </c>
      <c r="E150" s="135" t="s">
        <v>1121</v>
      </c>
      <c r="F150" s="135" t="s">
        <v>1122</v>
      </c>
      <c r="G150" s="135" t="s">
        <v>1090</v>
      </c>
      <c r="H150" s="135" t="s">
        <v>801</v>
      </c>
    </row>
    <row r="151" spans="1:8">
      <c r="A151" s="135">
        <v>150</v>
      </c>
      <c r="B151" s="135" t="s">
        <v>1056</v>
      </c>
      <c r="C151" s="135" t="s">
        <v>1056</v>
      </c>
      <c r="D151" s="135" t="s">
        <v>1057</v>
      </c>
      <c r="E151" s="135" t="s">
        <v>1123</v>
      </c>
      <c r="F151" s="135" t="s">
        <v>1124</v>
      </c>
      <c r="G151" s="135" t="s">
        <v>825</v>
      </c>
      <c r="H151" s="135" t="s">
        <v>801</v>
      </c>
    </row>
    <row r="152" spans="1:8">
      <c r="A152" s="135">
        <v>151</v>
      </c>
      <c r="B152" s="135" t="s">
        <v>1056</v>
      </c>
      <c r="C152" s="135" t="s">
        <v>1056</v>
      </c>
      <c r="D152" s="135" t="s">
        <v>1057</v>
      </c>
      <c r="E152" s="135" t="s">
        <v>1125</v>
      </c>
      <c r="F152" s="135" t="s">
        <v>1126</v>
      </c>
      <c r="G152" s="135" t="s">
        <v>1097</v>
      </c>
      <c r="H152" s="135" t="s">
        <v>646</v>
      </c>
    </row>
    <row r="153" spans="1:8">
      <c r="A153" s="135">
        <v>152</v>
      </c>
      <c r="B153" s="135" t="s">
        <v>1056</v>
      </c>
      <c r="C153" s="135" t="s">
        <v>1056</v>
      </c>
      <c r="D153" s="135" t="s">
        <v>1057</v>
      </c>
      <c r="E153" s="135" t="s">
        <v>1127</v>
      </c>
      <c r="F153" s="135" t="s">
        <v>1128</v>
      </c>
      <c r="G153" s="135" t="s">
        <v>1069</v>
      </c>
      <c r="H153" s="135" t="s">
        <v>801</v>
      </c>
    </row>
    <row r="154" spans="1:8">
      <c r="A154" s="135">
        <v>153</v>
      </c>
      <c r="B154" s="135" t="s">
        <v>1056</v>
      </c>
      <c r="C154" s="135" t="s">
        <v>1056</v>
      </c>
      <c r="D154" s="135" t="s">
        <v>1057</v>
      </c>
      <c r="E154" s="135" t="s">
        <v>1129</v>
      </c>
      <c r="F154" s="135" t="s">
        <v>1130</v>
      </c>
      <c r="G154" s="135" t="s">
        <v>1131</v>
      </c>
      <c r="H154" s="135" t="s">
        <v>801</v>
      </c>
    </row>
    <row r="155" spans="1:8">
      <c r="A155" s="135">
        <v>154</v>
      </c>
      <c r="B155" s="135" t="s">
        <v>1056</v>
      </c>
      <c r="C155" s="135" t="s">
        <v>1056</v>
      </c>
      <c r="D155" s="135" t="s">
        <v>1057</v>
      </c>
      <c r="E155" s="135" t="s">
        <v>1132</v>
      </c>
      <c r="F155" s="135" t="s">
        <v>1133</v>
      </c>
      <c r="G155" s="135" t="s">
        <v>1134</v>
      </c>
      <c r="H155" s="135" t="s">
        <v>801</v>
      </c>
    </row>
    <row r="156" spans="1:8">
      <c r="A156" s="135">
        <v>155</v>
      </c>
      <c r="B156" s="135" t="s">
        <v>1056</v>
      </c>
      <c r="C156" s="135" t="s">
        <v>1056</v>
      </c>
      <c r="D156" s="135" t="s">
        <v>1057</v>
      </c>
      <c r="E156" s="135" t="s">
        <v>1135</v>
      </c>
      <c r="F156" s="135" t="s">
        <v>1136</v>
      </c>
      <c r="G156" s="135" t="s">
        <v>1097</v>
      </c>
      <c r="H156" s="135" t="s">
        <v>801</v>
      </c>
    </row>
    <row r="157" spans="1:8">
      <c r="A157" s="135">
        <v>156</v>
      </c>
      <c r="B157" s="135" t="s">
        <v>1056</v>
      </c>
      <c r="C157" s="135" t="s">
        <v>1056</v>
      </c>
      <c r="D157" s="135" t="s">
        <v>1057</v>
      </c>
      <c r="E157" s="135" t="s">
        <v>1137</v>
      </c>
      <c r="F157" s="135" t="s">
        <v>1138</v>
      </c>
      <c r="G157" s="135" t="s">
        <v>1072</v>
      </c>
      <c r="H157" s="135" t="s">
        <v>646</v>
      </c>
    </row>
    <row r="158" spans="1:8">
      <c r="A158" s="135">
        <v>157</v>
      </c>
      <c r="B158" s="135" t="s">
        <v>1139</v>
      </c>
      <c r="C158" s="135" t="s">
        <v>1139</v>
      </c>
      <c r="D158" s="135" t="s">
        <v>1140</v>
      </c>
      <c r="E158" s="135" t="s">
        <v>1141</v>
      </c>
      <c r="F158" s="135" t="s">
        <v>1142</v>
      </c>
      <c r="G158" s="135" t="s">
        <v>1143</v>
      </c>
      <c r="H158" s="135" t="s">
        <v>801</v>
      </c>
    </row>
    <row r="159" spans="1:8">
      <c r="A159" s="135">
        <v>158</v>
      </c>
      <c r="B159" s="135" t="s">
        <v>1139</v>
      </c>
      <c r="C159" s="135" t="s">
        <v>1139</v>
      </c>
      <c r="D159" s="135" t="s">
        <v>1140</v>
      </c>
      <c r="E159" s="135" t="s">
        <v>1144</v>
      </c>
      <c r="F159" s="135" t="s">
        <v>1145</v>
      </c>
      <c r="G159" s="135" t="s">
        <v>1143</v>
      </c>
      <c r="H159" s="135" t="s">
        <v>801</v>
      </c>
    </row>
    <row r="160" spans="1:8">
      <c r="A160" s="135">
        <v>159</v>
      </c>
      <c r="B160" s="135" t="s">
        <v>1139</v>
      </c>
      <c r="C160" s="135" t="s">
        <v>1139</v>
      </c>
      <c r="D160" s="135" t="s">
        <v>1140</v>
      </c>
      <c r="E160" s="135" t="s">
        <v>1146</v>
      </c>
      <c r="F160" s="135" t="s">
        <v>1147</v>
      </c>
      <c r="G160" s="135" t="s">
        <v>1143</v>
      </c>
      <c r="H160" s="135" t="s">
        <v>801</v>
      </c>
    </row>
    <row r="161" spans="1:8">
      <c r="A161" s="135">
        <v>160</v>
      </c>
      <c r="B161" s="135" t="s">
        <v>1139</v>
      </c>
      <c r="C161" s="135" t="s">
        <v>1139</v>
      </c>
      <c r="D161" s="135" t="s">
        <v>1140</v>
      </c>
      <c r="E161" s="135" t="s">
        <v>1148</v>
      </c>
      <c r="F161" s="135" t="s">
        <v>1149</v>
      </c>
      <c r="G161" s="135" t="s">
        <v>1143</v>
      </c>
      <c r="H161" s="135" t="s">
        <v>801</v>
      </c>
    </row>
    <row r="162" spans="1:8">
      <c r="A162" s="135">
        <v>161</v>
      </c>
      <c r="B162" s="135" t="s">
        <v>1139</v>
      </c>
      <c r="C162" s="135" t="s">
        <v>1139</v>
      </c>
      <c r="D162" s="135" t="s">
        <v>1140</v>
      </c>
      <c r="E162" s="135" t="s">
        <v>1150</v>
      </c>
      <c r="F162" s="135" t="s">
        <v>1151</v>
      </c>
      <c r="G162" s="135" t="s">
        <v>1143</v>
      </c>
      <c r="H162" s="135" t="s">
        <v>801</v>
      </c>
    </row>
    <row r="163" spans="1:8">
      <c r="A163" s="135">
        <v>162</v>
      </c>
      <c r="B163" s="135" t="s">
        <v>1139</v>
      </c>
      <c r="C163" s="135" t="s">
        <v>1139</v>
      </c>
      <c r="D163" s="135" t="s">
        <v>1140</v>
      </c>
      <c r="E163" s="135" t="s">
        <v>1152</v>
      </c>
      <c r="F163" s="135" t="s">
        <v>1153</v>
      </c>
      <c r="G163" s="135" t="s">
        <v>1143</v>
      </c>
      <c r="H163" s="135" t="s">
        <v>801</v>
      </c>
    </row>
    <row r="164" spans="1:8">
      <c r="A164" s="135">
        <v>163</v>
      </c>
      <c r="B164" s="135" t="s">
        <v>1154</v>
      </c>
      <c r="C164" s="135" t="s">
        <v>1154</v>
      </c>
      <c r="D164" s="135" t="s">
        <v>1155</v>
      </c>
      <c r="E164" s="135" t="s">
        <v>1156</v>
      </c>
      <c r="F164" s="135" t="s">
        <v>1157</v>
      </c>
      <c r="G164" s="135" t="s">
        <v>1158</v>
      </c>
      <c r="H164" s="135" t="s">
        <v>801</v>
      </c>
    </row>
    <row r="165" spans="1:8">
      <c r="A165" s="135">
        <v>164</v>
      </c>
      <c r="B165" s="135" t="s">
        <v>1154</v>
      </c>
      <c r="C165" s="135" t="s">
        <v>1154</v>
      </c>
      <c r="D165" s="135" t="s">
        <v>1155</v>
      </c>
      <c r="E165" s="135" t="s">
        <v>894</v>
      </c>
      <c r="F165" s="135" t="s">
        <v>895</v>
      </c>
      <c r="G165" s="135" t="s">
        <v>896</v>
      </c>
      <c r="H165" s="135" t="s">
        <v>872</v>
      </c>
    </row>
    <row r="166" spans="1:8">
      <c r="A166" s="135">
        <v>165</v>
      </c>
      <c r="B166" s="135" t="s">
        <v>1154</v>
      </c>
      <c r="C166" s="135" t="s">
        <v>1154</v>
      </c>
      <c r="D166" s="135" t="s">
        <v>1155</v>
      </c>
      <c r="E166" s="135" t="s">
        <v>894</v>
      </c>
      <c r="F166" s="135" t="s">
        <v>895</v>
      </c>
      <c r="G166" s="135" t="s">
        <v>896</v>
      </c>
      <c r="H166" s="135" t="s">
        <v>897</v>
      </c>
    </row>
    <row r="167" spans="1:8">
      <c r="A167" s="135">
        <v>166</v>
      </c>
      <c r="B167" s="135" t="s">
        <v>1154</v>
      </c>
      <c r="C167" s="135" t="s">
        <v>1154</v>
      </c>
      <c r="D167" s="135" t="s">
        <v>1155</v>
      </c>
      <c r="E167" s="135" t="s">
        <v>1159</v>
      </c>
      <c r="F167" s="135" t="s">
        <v>1160</v>
      </c>
      <c r="G167" s="135" t="s">
        <v>1158</v>
      </c>
      <c r="H167" s="135" t="s">
        <v>646</v>
      </c>
    </row>
    <row r="168" spans="1:8">
      <c r="A168" s="135">
        <v>167</v>
      </c>
      <c r="B168" s="135" t="s">
        <v>1154</v>
      </c>
      <c r="C168" s="135" t="s">
        <v>1154</v>
      </c>
      <c r="D168" s="135" t="s">
        <v>1155</v>
      </c>
      <c r="E168" s="135" t="s">
        <v>1161</v>
      </c>
      <c r="F168" s="135" t="s">
        <v>1162</v>
      </c>
      <c r="G168" s="135" t="s">
        <v>1158</v>
      </c>
      <c r="H168" s="135" t="s">
        <v>801</v>
      </c>
    </row>
    <row r="169" spans="1:8">
      <c r="A169" s="135">
        <v>168</v>
      </c>
      <c r="B169" s="135" t="s">
        <v>1163</v>
      </c>
      <c r="C169" s="135" t="s">
        <v>1163</v>
      </c>
      <c r="D169" s="135" t="s">
        <v>1164</v>
      </c>
      <c r="E169" s="135" t="s">
        <v>894</v>
      </c>
      <c r="F169" s="135" t="s">
        <v>895</v>
      </c>
      <c r="G169" s="135" t="s">
        <v>896</v>
      </c>
      <c r="H169" s="135" t="s">
        <v>872</v>
      </c>
    </row>
    <row r="170" spans="1:8">
      <c r="A170" s="135">
        <v>169</v>
      </c>
      <c r="B170" s="135" t="s">
        <v>1163</v>
      </c>
      <c r="C170" s="135" t="s">
        <v>1163</v>
      </c>
      <c r="D170" s="135" t="s">
        <v>1164</v>
      </c>
      <c r="E170" s="135" t="s">
        <v>894</v>
      </c>
      <c r="F170" s="135" t="s">
        <v>895</v>
      </c>
      <c r="G170" s="135" t="s">
        <v>896</v>
      </c>
      <c r="H170" s="135" t="s">
        <v>897</v>
      </c>
    </row>
    <row r="171" spans="1:8">
      <c r="A171" s="135">
        <v>170</v>
      </c>
      <c r="B171" s="135" t="s">
        <v>1163</v>
      </c>
      <c r="C171" s="135" t="s">
        <v>1163</v>
      </c>
      <c r="D171" s="135" t="s">
        <v>1164</v>
      </c>
      <c r="E171" s="135" t="s">
        <v>1165</v>
      </c>
      <c r="F171" s="135" t="s">
        <v>1166</v>
      </c>
      <c r="G171" s="135" t="s">
        <v>859</v>
      </c>
      <c r="H171" s="135" t="s">
        <v>872</v>
      </c>
    </row>
    <row r="172" spans="1:8">
      <c r="A172" s="135">
        <v>171</v>
      </c>
      <c r="B172" s="135" t="s">
        <v>1163</v>
      </c>
      <c r="C172" s="135" t="s">
        <v>1163</v>
      </c>
      <c r="D172" s="135" t="s">
        <v>1164</v>
      </c>
      <c r="E172" s="135" t="s">
        <v>1165</v>
      </c>
      <c r="F172" s="135" t="s">
        <v>1166</v>
      </c>
      <c r="G172" s="135" t="s">
        <v>859</v>
      </c>
      <c r="H172" s="135" t="s">
        <v>897</v>
      </c>
    </row>
    <row r="173" spans="1:8">
      <c r="A173" s="135">
        <v>172</v>
      </c>
      <c r="B173" s="135" t="s">
        <v>1163</v>
      </c>
      <c r="C173" s="135" t="s">
        <v>1163</v>
      </c>
      <c r="D173" s="135" t="s">
        <v>1164</v>
      </c>
      <c r="E173" s="135" t="s">
        <v>1167</v>
      </c>
      <c r="F173" s="135" t="s">
        <v>1168</v>
      </c>
      <c r="G173" s="135" t="s">
        <v>1169</v>
      </c>
      <c r="H173" s="135" t="s">
        <v>801</v>
      </c>
    </row>
    <row r="174" spans="1:8">
      <c r="A174" s="135">
        <v>173</v>
      </c>
      <c r="B174" s="135" t="s">
        <v>1163</v>
      </c>
      <c r="C174" s="135" t="s">
        <v>1163</v>
      </c>
      <c r="D174" s="135" t="s">
        <v>1164</v>
      </c>
      <c r="E174" s="135" t="s">
        <v>1170</v>
      </c>
      <c r="F174" s="135" t="s">
        <v>1171</v>
      </c>
      <c r="G174" s="135" t="s">
        <v>1169</v>
      </c>
      <c r="H174" s="135" t="s">
        <v>872</v>
      </c>
    </row>
    <row r="175" spans="1:8">
      <c r="A175" s="135">
        <v>174</v>
      </c>
      <c r="B175" s="135" t="s">
        <v>1163</v>
      </c>
      <c r="C175" s="135" t="s">
        <v>1163</v>
      </c>
      <c r="D175" s="135" t="s">
        <v>1164</v>
      </c>
      <c r="E175" s="135" t="s">
        <v>1172</v>
      </c>
      <c r="F175" s="135" t="s">
        <v>1173</v>
      </c>
      <c r="G175" s="135" t="s">
        <v>1169</v>
      </c>
      <c r="H175" s="135" t="s">
        <v>801</v>
      </c>
    </row>
    <row r="176" spans="1:8">
      <c r="A176" s="135">
        <v>175</v>
      </c>
      <c r="B176" s="135" t="s">
        <v>1163</v>
      </c>
      <c r="C176" s="135" t="s">
        <v>1163</v>
      </c>
      <c r="D176" s="135" t="s">
        <v>1164</v>
      </c>
      <c r="E176" s="135" t="s">
        <v>1174</v>
      </c>
      <c r="F176" s="135" t="s">
        <v>1021</v>
      </c>
      <c r="G176" s="135" t="s">
        <v>1175</v>
      </c>
      <c r="H176" s="135" t="s">
        <v>801</v>
      </c>
    </row>
    <row r="177" spans="1:8">
      <c r="A177" s="135">
        <v>176</v>
      </c>
      <c r="B177" s="135" t="s">
        <v>1176</v>
      </c>
      <c r="C177" s="135" t="s">
        <v>1176</v>
      </c>
      <c r="D177" s="135" t="s">
        <v>1177</v>
      </c>
      <c r="E177" s="135" t="s">
        <v>1178</v>
      </c>
      <c r="F177" s="135" t="s">
        <v>1179</v>
      </c>
      <c r="G177" s="135" t="s">
        <v>1180</v>
      </c>
      <c r="H177" s="135" t="s">
        <v>872</v>
      </c>
    </row>
    <row r="178" spans="1:8">
      <c r="A178" s="135">
        <v>177</v>
      </c>
      <c r="B178" s="135" t="s">
        <v>1176</v>
      </c>
      <c r="C178" s="135" t="s">
        <v>1176</v>
      </c>
      <c r="D178" s="135" t="s">
        <v>1177</v>
      </c>
      <c r="E178" s="135" t="s">
        <v>1181</v>
      </c>
      <c r="F178" s="135" t="s">
        <v>1182</v>
      </c>
      <c r="G178" s="135" t="s">
        <v>1180</v>
      </c>
      <c r="H178" s="135" t="s">
        <v>646</v>
      </c>
    </row>
    <row r="179" spans="1:8">
      <c r="A179" s="135">
        <v>178</v>
      </c>
      <c r="B179" s="135" t="s">
        <v>1176</v>
      </c>
      <c r="C179" s="135" t="s">
        <v>1176</v>
      </c>
      <c r="D179" s="135" t="s">
        <v>1177</v>
      </c>
      <c r="E179" s="135" t="s">
        <v>1183</v>
      </c>
      <c r="F179" s="135" t="s">
        <v>1184</v>
      </c>
      <c r="G179" s="135" t="s">
        <v>1180</v>
      </c>
      <c r="H179" s="135" t="s">
        <v>897</v>
      </c>
    </row>
    <row r="180" spans="1:8">
      <c r="A180" s="135">
        <v>179</v>
      </c>
      <c r="B180" s="135" t="s">
        <v>1176</v>
      </c>
      <c r="C180" s="135" t="s">
        <v>1176</v>
      </c>
      <c r="D180" s="135" t="s">
        <v>1177</v>
      </c>
      <c r="E180" s="135" t="s">
        <v>1183</v>
      </c>
      <c r="F180" s="135" t="s">
        <v>1184</v>
      </c>
      <c r="G180" s="135" t="s">
        <v>1180</v>
      </c>
      <c r="H180" s="135" t="s">
        <v>872</v>
      </c>
    </row>
    <row r="181" spans="1:8">
      <c r="A181" s="135">
        <v>180</v>
      </c>
      <c r="B181" s="135" t="s">
        <v>1176</v>
      </c>
      <c r="C181" s="135" t="s">
        <v>1176</v>
      </c>
      <c r="D181" s="135" t="s">
        <v>1177</v>
      </c>
      <c r="E181" s="135" t="s">
        <v>1185</v>
      </c>
      <c r="F181" s="135" t="s">
        <v>1186</v>
      </c>
      <c r="G181" s="135" t="s">
        <v>1180</v>
      </c>
      <c r="H181" s="135" t="s">
        <v>872</v>
      </c>
    </row>
    <row r="182" spans="1:8">
      <c r="A182" s="135">
        <v>181</v>
      </c>
      <c r="B182" s="135" t="s">
        <v>1176</v>
      </c>
      <c r="C182" s="135" t="s">
        <v>1176</v>
      </c>
      <c r="D182" s="135" t="s">
        <v>1177</v>
      </c>
      <c r="E182" s="135" t="s">
        <v>1187</v>
      </c>
      <c r="F182" s="135" t="s">
        <v>1188</v>
      </c>
      <c r="G182" s="135" t="s">
        <v>1180</v>
      </c>
      <c r="H182" s="135" t="s">
        <v>801</v>
      </c>
    </row>
    <row r="183" spans="1:8">
      <c r="A183" s="135">
        <v>182</v>
      </c>
      <c r="B183" s="135" t="s">
        <v>1176</v>
      </c>
      <c r="C183" s="135" t="s">
        <v>1176</v>
      </c>
      <c r="D183" s="135" t="s">
        <v>1177</v>
      </c>
      <c r="E183" s="135" t="s">
        <v>1189</v>
      </c>
      <c r="F183" s="135" t="s">
        <v>1190</v>
      </c>
      <c r="G183" s="135" t="s">
        <v>1180</v>
      </c>
      <c r="H183" s="135" t="s">
        <v>872</v>
      </c>
    </row>
    <row r="184" spans="1:8">
      <c r="A184" s="135">
        <v>183</v>
      </c>
      <c r="B184" s="135" t="s">
        <v>1176</v>
      </c>
      <c r="C184" s="135" t="s">
        <v>1176</v>
      </c>
      <c r="D184" s="135" t="s">
        <v>1177</v>
      </c>
      <c r="E184" s="135" t="s">
        <v>1191</v>
      </c>
      <c r="F184" s="135" t="s">
        <v>1192</v>
      </c>
      <c r="G184" s="135" t="s">
        <v>1180</v>
      </c>
      <c r="H184" s="135" t="s">
        <v>872</v>
      </c>
    </row>
    <row r="185" spans="1:8">
      <c r="A185" s="135">
        <v>184</v>
      </c>
      <c r="B185" s="135" t="s">
        <v>1176</v>
      </c>
      <c r="C185" s="135" t="s">
        <v>1176</v>
      </c>
      <c r="D185" s="135" t="s">
        <v>1177</v>
      </c>
      <c r="E185" s="135" t="s">
        <v>1193</v>
      </c>
      <c r="F185" s="135" t="s">
        <v>1194</v>
      </c>
      <c r="G185" s="135" t="s">
        <v>1180</v>
      </c>
      <c r="H185" s="135" t="s">
        <v>872</v>
      </c>
    </row>
    <row r="186" spans="1:8">
      <c r="A186" s="135">
        <v>185</v>
      </c>
      <c r="B186" s="135" t="s">
        <v>1176</v>
      </c>
      <c r="C186" s="135" t="s">
        <v>1176</v>
      </c>
      <c r="D186" s="135" t="s">
        <v>1177</v>
      </c>
      <c r="E186" s="135" t="s">
        <v>1195</v>
      </c>
      <c r="F186" s="135" t="s">
        <v>1196</v>
      </c>
      <c r="G186" s="135" t="s">
        <v>1180</v>
      </c>
      <c r="H186" s="135" t="s">
        <v>872</v>
      </c>
    </row>
    <row r="187" spans="1:8">
      <c r="A187" s="135">
        <v>186</v>
      </c>
      <c r="B187" s="135" t="s">
        <v>1176</v>
      </c>
      <c r="C187" s="135" t="s">
        <v>1176</v>
      </c>
      <c r="D187" s="135" t="s">
        <v>1177</v>
      </c>
      <c r="E187" s="135" t="s">
        <v>1197</v>
      </c>
      <c r="F187" s="135" t="s">
        <v>1198</v>
      </c>
      <c r="G187" s="135" t="s">
        <v>1180</v>
      </c>
      <c r="H187" s="135" t="s">
        <v>872</v>
      </c>
    </row>
    <row r="188" spans="1:8">
      <c r="A188" s="135">
        <v>187</v>
      </c>
      <c r="B188" s="135" t="s">
        <v>1199</v>
      </c>
      <c r="C188" s="135" t="s">
        <v>1201</v>
      </c>
      <c r="D188" s="135" t="s">
        <v>1202</v>
      </c>
      <c r="E188" s="135" t="s">
        <v>1203</v>
      </c>
      <c r="F188" s="135" t="s">
        <v>1204</v>
      </c>
      <c r="G188" s="135" t="s">
        <v>1205</v>
      </c>
      <c r="H188" s="135" t="s">
        <v>801</v>
      </c>
    </row>
    <row r="189" spans="1:8">
      <c r="A189" s="135">
        <v>188</v>
      </c>
      <c r="B189" s="135" t="s">
        <v>1199</v>
      </c>
      <c r="C189" s="135" t="s">
        <v>1201</v>
      </c>
      <c r="D189" s="135" t="s">
        <v>1202</v>
      </c>
      <c r="E189" s="135" t="s">
        <v>1206</v>
      </c>
      <c r="F189" s="135" t="s">
        <v>1207</v>
      </c>
      <c r="G189" s="135" t="s">
        <v>1205</v>
      </c>
      <c r="H189" s="135" t="s">
        <v>801</v>
      </c>
    </row>
    <row r="190" spans="1:8">
      <c r="A190" s="135">
        <v>189</v>
      </c>
      <c r="B190" s="135" t="s">
        <v>1199</v>
      </c>
      <c r="C190" s="135" t="s">
        <v>1201</v>
      </c>
      <c r="D190" s="135" t="s">
        <v>1202</v>
      </c>
      <c r="E190" s="135" t="s">
        <v>1208</v>
      </c>
      <c r="F190" s="135" t="s">
        <v>1209</v>
      </c>
      <c r="G190" s="135" t="s">
        <v>1205</v>
      </c>
      <c r="H190" s="135" t="s">
        <v>801</v>
      </c>
    </row>
    <row r="191" spans="1:8">
      <c r="A191" s="135">
        <v>190</v>
      </c>
      <c r="B191" s="135" t="s">
        <v>1210</v>
      </c>
      <c r="C191" s="135" t="s">
        <v>964</v>
      </c>
      <c r="D191" s="135" t="s">
        <v>1212</v>
      </c>
      <c r="E191" s="135" t="s">
        <v>1213</v>
      </c>
      <c r="F191" s="135" t="s">
        <v>1214</v>
      </c>
      <c r="G191" s="135" t="s">
        <v>1215</v>
      </c>
      <c r="H191" s="135" t="s">
        <v>801</v>
      </c>
    </row>
    <row r="192" spans="1:8">
      <c r="A192" s="135">
        <v>191</v>
      </c>
      <c r="B192" s="135" t="s">
        <v>1210</v>
      </c>
      <c r="C192" s="135" t="s">
        <v>1216</v>
      </c>
      <c r="D192" s="135" t="s">
        <v>1217</v>
      </c>
      <c r="E192" s="135" t="s">
        <v>885</v>
      </c>
      <c r="F192" s="135" t="s">
        <v>886</v>
      </c>
      <c r="G192" s="135" t="s">
        <v>887</v>
      </c>
      <c r="H192" s="135" t="s">
        <v>801</v>
      </c>
    </row>
    <row r="193" spans="1:8">
      <c r="A193" s="135">
        <v>192</v>
      </c>
      <c r="B193" s="135" t="s">
        <v>1210</v>
      </c>
      <c r="C193" s="135" t="s">
        <v>1218</v>
      </c>
      <c r="D193" s="135" t="s">
        <v>1219</v>
      </c>
      <c r="E193" s="135" t="s">
        <v>885</v>
      </c>
      <c r="F193" s="135" t="s">
        <v>886</v>
      </c>
      <c r="G193" s="135" t="s">
        <v>887</v>
      </c>
      <c r="H193" s="135" t="s">
        <v>801</v>
      </c>
    </row>
    <row r="194" spans="1:8">
      <c r="A194" s="135">
        <v>193</v>
      </c>
      <c r="B194" s="135" t="s">
        <v>1210</v>
      </c>
      <c r="C194" s="135" t="s">
        <v>1218</v>
      </c>
      <c r="D194" s="135" t="s">
        <v>1219</v>
      </c>
      <c r="E194" s="135" t="s">
        <v>1213</v>
      </c>
      <c r="F194" s="135" t="s">
        <v>1214</v>
      </c>
      <c r="G194" s="135" t="s">
        <v>1215</v>
      </c>
      <c r="H194" s="135" t="s">
        <v>801</v>
      </c>
    </row>
    <row r="195" spans="1:8">
      <c r="A195" s="135">
        <v>194</v>
      </c>
      <c r="B195" s="135" t="s">
        <v>1210</v>
      </c>
      <c r="C195" s="135" t="s">
        <v>1220</v>
      </c>
      <c r="D195" s="135" t="s">
        <v>1221</v>
      </c>
      <c r="E195" s="135" t="s">
        <v>1222</v>
      </c>
      <c r="F195" s="135" t="s">
        <v>1223</v>
      </c>
      <c r="G195" s="135" t="s">
        <v>1215</v>
      </c>
      <c r="H195" s="135" t="s">
        <v>801</v>
      </c>
    </row>
    <row r="196" spans="1:8">
      <c r="A196" s="135">
        <v>195</v>
      </c>
      <c r="B196" s="135" t="s">
        <v>1210</v>
      </c>
      <c r="C196" s="135" t="s">
        <v>1220</v>
      </c>
      <c r="D196" s="135" t="s">
        <v>1221</v>
      </c>
      <c r="E196" s="135" t="s">
        <v>1224</v>
      </c>
      <c r="F196" s="135" t="s">
        <v>1225</v>
      </c>
      <c r="G196" s="135" t="s">
        <v>1215</v>
      </c>
      <c r="H196" s="135" t="s">
        <v>801</v>
      </c>
    </row>
    <row r="197" spans="1:8">
      <c r="A197" s="135">
        <v>196</v>
      </c>
      <c r="B197" s="135" t="s">
        <v>1210</v>
      </c>
      <c r="C197" s="135" t="s">
        <v>1220</v>
      </c>
      <c r="D197" s="135" t="s">
        <v>1221</v>
      </c>
      <c r="E197" s="135" t="s">
        <v>1226</v>
      </c>
      <c r="F197" s="135" t="s">
        <v>1227</v>
      </c>
      <c r="G197" s="135" t="s">
        <v>1215</v>
      </c>
      <c r="H197" s="135" t="s">
        <v>801</v>
      </c>
    </row>
    <row r="198" spans="1:8">
      <c r="A198" s="135">
        <v>197</v>
      </c>
      <c r="B198" s="135" t="s">
        <v>1210</v>
      </c>
      <c r="C198" s="135" t="s">
        <v>1220</v>
      </c>
      <c r="D198" s="135" t="s">
        <v>1221</v>
      </c>
      <c r="E198" s="135" t="s">
        <v>1228</v>
      </c>
      <c r="F198" s="135" t="s">
        <v>1229</v>
      </c>
      <c r="G198" s="135" t="s">
        <v>1215</v>
      </c>
      <c r="H198" s="135" t="s">
        <v>801</v>
      </c>
    </row>
    <row r="199" spans="1:8">
      <c r="A199" s="135">
        <v>198</v>
      </c>
      <c r="B199" s="135" t="s">
        <v>1210</v>
      </c>
      <c r="C199" s="135" t="s">
        <v>1220</v>
      </c>
      <c r="D199" s="135" t="s">
        <v>1221</v>
      </c>
      <c r="E199" s="135" t="s">
        <v>1230</v>
      </c>
      <c r="F199" s="135" t="s">
        <v>1231</v>
      </c>
      <c r="G199" s="135" t="s">
        <v>825</v>
      </c>
      <c r="H199" s="135" t="s">
        <v>801</v>
      </c>
    </row>
    <row r="200" spans="1:8">
      <c r="A200" s="135">
        <v>199</v>
      </c>
      <c r="B200" s="135" t="s">
        <v>1210</v>
      </c>
      <c r="C200" s="135" t="s">
        <v>1232</v>
      </c>
      <c r="D200" s="135" t="s">
        <v>1233</v>
      </c>
      <c r="E200" s="135" t="s">
        <v>1234</v>
      </c>
      <c r="F200" s="135" t="s">
        <v>1235</v>
      </c>
      <c r="G200" s="135" t="s">
        <v>1215</v>
      </c>
      <c r="H200" s="135" t="s">
        <v>801</v>
      </c>
    </row>
    <row r="201" spans="1:8">
      <c r="A201" s="135">
        <v>200</v>
      </c>
      <c r="B201" s="135" t="s">
        <v>1210</v>
      </c>
      <c r="C201" s="135" t="s">
        <v>1236</v>
      </c>
      <c r="D201" s="135" t="s">
        <v>1237</v>
      </c>
      <c r="E201" s="135" t="s">
        <v>1238</v>
      </c>
      <c r="F201" s="135" t="s">
        <v>1239</v>
      </c>
      <c r="G201" s="135" t="s">
        <v>1215</v>
      </c>
      <c r="H201" s="135" t="s">
        <v>801</v>
      </c>
    </row>
    <row r="202" spans="1:8">
      <c r="A202" s="135">
        <v>201</v>
      </c>
      <c r="B202" s="135" t="s">
        <v>1210</v>
      </c>
      <c r="C202" s="135" t="s">
        <v>1240</v>
      </c>
      <c r="D202" s="135" t="s">
        <v>1241</v>
      </c>
      <c r="E202" s="135" t="s">
        <v>1242</v>
      </c>
      <c r="F202" s="135" t="s">
        <v>1243</v>
      </c>
      <c r="G202" s="135" t="s">
        <v>1215</v>
      </c>
      <c r="H202" s="135" t="s">
        <v>801</v>
      </c>
    </row>
    <row r="203" spans="1:8">
      <c r="A203" s="135">
        <v>202</v>
      </c>
      <c r="B203" s="135" t="s">
        <v>1210</v>
      </c>
      <c r="C203" s="135" t="s">
        <v>1244</v>
      </c>
      <c r="D203" s="135" t="s">
        <v>1245</v>
      </c>
      <c r="E203" s="135" t="s">
        <v>1246</v>
      </c>
      <c r="F203" s="135" t="s">
        <v>1247</v>
      </c>
      <c r="G203" s="135" t="s">
        <v>1215</v>
      </c>
      <c r="H203" s="135" t="s">
        <v>801</v>
      </c>
    </row>
    <row r="204" spans="1:8">
      <c r="A204" s="135">
        <v>203</v>
      </c>
      <c r="B204" s="135" t="s">
        <v>1210</v>
      </c>
      <c r="C204" s="135" t="s">
        <v>1248</v>
      </c>
      <c r="D204" s="135" t="s">
        <v>1249</v>
      </c>
      <c r="E204" s="135" t="s">
        <v>1250</v>
      </c>
      <c r="F204" s="135" t="s">
        <v>1251</v>
      </c>
      <c r="G204" s="135" t="s">
        <v>1215</v>
      </c>
      <c r="H204" s="135" t="s">
        <v>801</v>
      </c>
    </row>
    <row r="205" spans="1:8">
      <c r="A205" s="135">
        <v>204</v>
      </c>
      <c r="B205" s="135" t="s">
        <v>1210</v>
      </c>
      <c r="C205" s="135" t="s">
        <v>1248</v>
      </c>
      <c r="D205" s="135" t="s">
        <v>1249</v>
      </c>
      <c r="E205" s="135" t="s">
        <v>1252</v>
      </c>
      <c r="F205" s="135" t="s">
        <v>1253</v>
      </c>
      <c r="G205" s="135" t="s">
        <v>1215</v>
      </c>
      <c r="H205" s="135" t="s">
        <v>801</v>
      </c>
    </row>
    <row r="206" spans="1:8">
      <c r="A206" s="135">
        <v>205</v>
      </c>
      <c r="B206" s="135" t="s">
        <v>1210</v>
      </c>
      <c r="C206" s="135" t="s">
        <v>1254</v>
      </c>
      <c r="D206" s="135" t="s">
        <v>1255</v>
      </c>
      <c r="E206" s="135" t="s">
        <v>1213</v>
      </c>
      <c r="F206" s="135" t="s">
        <v>1214</v>
      </c>
      <c r="G206" s="135" t="s">
        <v>1215</v>
      </c>
      <c r="H206" s="135" t="s">
        <v>801</v>
      </c>
    </row>
    <row r="207" spans="1:8">
      <c r="A207" s="135">
        <v>206</v>
      </c>
      <c r="B207" s="135" t="s">
        <v>1256</v>
      </c>
      <c r="C207" s="135" t="s">
        <v>1258</v>
      </c>
      <c r="D207" s="135" t="s">
        <v>1259</v>
      </c>
      <c r="E207" s="135" t="s">
        <v>1260</v>
      </c>
      <c r="F207" s="135" t="s">
        <v>1051</v>
      </c>
      <c r="G207" s="135" t="s">
        <v>1036</v>
      </c>
      <c r="H207" s="135" t="s">
        <v>801</v>
      </c>
    </row>
    <row r="208" spans="1:8">
      <c r="A208" s="135">
        <v>207</v>
      </c>
      <c r="B208" s="135" t="s">
        <v>1256</v>
      </c>
      <c r="C208" s="135" t="s">
        <v>1258</v>
      </c>
      <c r="D208" s="135" t="s">
        <v>1259</v>
      </c>
      <c r="E208" s="135" t="s">
        <v>1261</v>
      </c>
      <c r="F208" s="135" t="s">
        <v>1262</v>
      </c>
      <c r="G208" s="135" t="s">
        <v>1036</v>
      </c>
      <c r="H208" s="135" t="s">
        <v>801</v>
      </c>
    </row>
    <row r="209" spans="1:8">
      <c r="A209" s="135">
        <v>208</v>
      </c>
      <c r="B209" s="135" t="s">
        <v>1256</v>
      </c>
      <c r="C209" s="135" t="s">
        <v>1263</v>
      </c>
      <c r="D209" s="135" t="s">
        <v>1264</v>
      </c>
      <c r="E209" s="135" t="s">
        <v>1261</v>
      </c>
      <c r="F209" s="135" t="s">
        <v>1262</v>
      </c>
      <c r="G209" s="135" t="s">
        <v>1036</v>
      </c>
      <c r="H209" s="135" t="s">
        <v>801</v>
      </c>
    </row>
    <row r="210" spans="1:8">
      <c r="A210" s="135">
        <v>209</v>
      </c>
      <c r="B210" s="135" t="s">
        <v>1256</v>
      </c>
      <c r="C210" s="135" t="s">
        <v>1265</v>
      </c>
      <c r="D210" s="135" t="s">
        <v>1266</v>
      </c>
      <c r="E210" s="135" t="s">
        <v>1261</v>
      </c>
      <c r="F210" s="135" t="s">
        <v>1262</v>
      </c>
      <c r="G210" s="135" t="s">
        <v>1036</v>
      </c>
      <c r="H210" s="135" t="s">
        <v>801</v>
      </c>
    </row>
    <row r="211" spans="1:8">
      <c r="A211" s="135">
        <v>210</v>
      </c>
      <c r="B211" s="135" t="s">
        <v>1256</v>
      </c>
      <c r="C211" s="135" t="s">
        <v>1267</v>
      </c>
      <c r="D211" s="135" t="s">
        <v>1268</v>
      </c>
      <c r="E211" s="135" t="s">
        <v>1261</v>
      </c>
      <c r="F211" s="135" t="s">
        <v>1262</v>
      </c>
      <c r="G211" s="135" t="s">
        <v>1036</v>
      </c>
      <c r="H211" s="135" t="s">
        <v>801</v>
      </c>
    </row>
    <row r="212" spans="1:8">
      <c r="A212" s="135">
        <v>211</v>
      </c>
      <c r="B212" s="135" t="s">
        <v>1256</v>
      </c>
      <c r="C212" s="135" t="s">
        <v>1269</v>
      </c>
      <c r="D212" s="135" t="s">
        <v>1270</v>
      </c>
      <c r="E212" s="135" t="s">
        <v>1261</v>
      </c>
      <c r="F212" s="135" t="s">
        <v>1262</v>
      </c>
      <c r="G212" s="135" t="s">
        <v>1036</v>
      </c>
      <c r="H212" s="135" t="s">
        <v>801</v>
      </c>
    </row>
    <row r="213" spans="1:8">
      <c r="A213" s="135">
        <v>212</v>
      </c>
      <c r="B213" s="135" t="s">
        <v>1256</v>
      </c>
      <c r="C213" s="135" t="s">
        <v>1271</v>
      </c>
      <c r="D213" s="135" t="s">
        <v>1272</v>
      </c>
      <c r="E213" s="135" t="s">
        <v>1261</v>
      </c>
      <c r="F213" s="135" t="s">
        <v>1262</v>
      </c>
      <c r="G213" s="135" t="s">
        <v>1036</v>
      </c>
      <c r="H213" s="135" t="s">
        <v>801</v>
      </c>
    </row>
    <row r="214" spans="1:8">
      <c r="A214" s="135">
        <v>213</v>
      </c>
      <c r="B214" s="135" t="s">
        <v>1256</v>
      </c>
      <c r="C214" s="135" t="s">
        <v>1273</v>
      </c>
      <c r="D214" s="135" t="s">
        <v>1274</v>
      </c>
      <c r="E214" s="135" t="s">
        <v>1261</v>
      </c>
      <c r="F214" s="135" t="s">
        <v>1262</v>
      </c>
      <c r="G214" s="135" t="s">
        <v>1036</v>
      </c>
      <c r="H214" s="135" t="s">
        <v>801</v>
      </c>
    </row>
    <row r="215" spans="1:8">
      <c r="A215" s="135">
        <v>214</v>
      </c>
      <c r="B215" s="135" t="s">
        <v>1256</v>
      </c>
      <c r="C215" s="135" t="s">
        <v>1275</v>
      </c>
      <c r="D215" s="135" t="s">
        <v>1276</v>
      </c>
      <c r="E215" s="135" t="s">
        <v>1261</v>
      </c>
      <c r="F215" s="135" t="s">
        <v>1262</v>
      </c>
      <c r="G215" s="135" t="s">
        <v>1036</v>
      </c>
      <c r="H215" s="135" t="s">
        <v>801</v>
      </c>
    </row>
    <row r="216" spans="1:8">
      <c r="A216" s="135">
        <v>215</v>
      </c>
      <c r="B216" s="135" t="s">
        <v>1256</v>
      </c>
      <c r="C216" s="135" t="s">
        <v>1277</v>
      </c>
      <c r="D216" s="135" t="s">
        <v>1278</v>
      </c>
      <c r="E216" s="135" t="s">
        <v>1261</v>
      </c>
      <c r="F216" s="135" t="s">
        <v>1262</v>
      </c>
      <c r="G216" s="135" t="s">
        <v>1036</v>
      </c>
      <c r="H216" s="135" t="s">
        <v>801</v>
      </c>
    </row>
    <row r="217" spans="1:8">
      <c r="A217" s="135">
        <v>216</v>
      </c>
      <c r="B217" s="135" t="s">
        <v>1256</v>
      </c>
      <c r="C217" s="135" t="s">
        <v>1279</v>
      </c>
      <c r="D217" s="135" t="s">
        <v>1280</v>
      </c>
      <c r="E217" s="135" t="s">
        <v>1261</v>
      </c>
      <c r="F217" s="135" t="s">
        <v>1262</v>
      </c>
      <c r="G217" s="135" t="s">
        <v>1036</v>
      </c>
      <c r="H217" s="135" t="s">
        <v>801</v>
      </c>
    </row>
    <row r="218" spans="1:8">
      <c r="A218" s="135">
        <v>217</v>
      </c>
      <c r="B218" s="135" t="s">
        <v>1256</v>
      </c>
      <c r="C218" s="135" t="s">
        <v>1281</v>
      </c>
      <c r="D218" s="135" t="s">
        <v>1282</v>
      </c>
      <c r="E218" s="135" t="s">
        <v>1261</v>
      </c>
      <c r="F218" s="135" t="s">
        <v>1262</v>
      </c>
      <c r="G218" s="135" t="s">
        <v>1036</v>
      </c>
      <c r="H218" s="135" t="s">
        <v>801</v>
      </c>
    </row>
    <row r="219" spans="1:8">
      <c r="A219" s="135">
        <v>218</v>
      </c>
      <c r="B219" s="135" t="s">
        <v>1256</v>
      </c>
      <c r="C219" s="135" t="s">
        <v>1283</v>
      </c>
      <c r="D219" s="135" t="s">
        <v>1284</v>
      </c>
      <c r="E219" s="135" t="s">
        <v>1261</v>
      </c>
      <c r="F219" s="135" t="s">
        <v>1262</v>
      </c>
      <c r="G219" s="135" t="s">
        <v>1036</v>
      </c>
      <c r="H219" s="135" t="s">
        <v>801</v>
      </c>
    </row>
    <row r="220" spans="1:8">
      <c r="A220" s="135">
        <v>219</v>
      </c>
      <c r="B220" s="135" t="s">
        <v>1256</v>
      </c>
      <c r="C220" s="135" t="s">
        <v>1285</v>
      </c>
      <c r="D220" s="135" t="s">
        <v>1286</v>
      </c>
      <c r="E220" s="135" t="s">
        <v>1261</v>
      </c>
      <c r="F220" s="135" t="s">
        <v>1262</v>
      </c>
      <c r="G220" s="135" t="s">
        <v>1036</v>
      </c>
      <c r="H220" s="135" t="s">
        <v>801</v>
      </c>
    </row>
    <row r="221" spans="1:8">
      <c r="A221" s="135">
        <v>220</v>
      </c>
      <c r="B221" s="135" t="s">
        <v>1256</v>
      </c>
      <c r="C221" s="135" t="s">
        <v>1287</v>
      </c>
      <c r="D221" s="135" t="s">
        <v>1288</v>
      </c>
      <c r="E221" s="135" t="s">
        <v>1261</v>
      </c>
      <c r="F221" s="135" t="s">
        <v>1262</v>
      </c>
      <c r="G221" s="135" t="s">
        <v>1036</v>
      </c>
      <c r="H221" s="135" t="s">
        <v>801</v>
      </c>
    </row>
    <row r="222" spans="1:8">
      <c r="A222" s="135">
        <v>221</v>
      </c>
      <c r="B222" s="135" t="s">
        <v>1256</v>
      </c>
      <c r="C222" s="135" t="s">
        <v>1289</v>
      </c>
      <c r="D222" s="135" t="s">
        <v>1290</v>
      </c>
      <c r="E222" s="135" t="s">
        <v>1261</v>
      </c>
      <c r="F222" s="135" t="s">
        <v>1262</v>
      </c>
      <c r="G222" s="135" t="s">
        <v>1036</v>
      </c>
      <c r="H222" s="135" t="s">
        <v>801</v>
      </c>
    </row>
    <row r="223" spans="1:8">
      <c r="A223" s="135">
        <v>222</v>
      </c>
      <c r="B223" s="135" t="s">
        <v>1256</v>
      </c>
      <c r="C223" s="135" t="s">
        <v>1291</v>
      </c>
      <c r="D223" s="135" t="s">
        <v>1292</v>
      </c>
      <c r="E223" s="135" t="s">
        <v>1261</v>
      </c>
      <c r="F223" s="135" t="s">
        <v>1262</v>
      </c>
      <c r="G223" s="135" t="s">
        <v>1036</v>
      </c>
      <c r="H223" s="135" t="s">
        <v>801</v>
      </c>
    </row>
    <row r="224" spans="1:8">
      <c r="A224" s="135">
        <v>223</v>
      </c>
      <c r="B224" s="135" t="s">
        <v>1256</v>
      </c>
      <c r="C224" s="135" t="s">
        <v>1293</v>
      </c>
      <c r="D224" s="135" t="s">
        <v>1294</v>
      </c>
      <c r="E224" s="135" t="s">
        <v>1261</v>
      </c>
      <c r="F224" s="135" t="s">
        <v>1262</v>
      </c>
      <c r="G224" s="135" t="s">
        <v>1036</v>
      </c>
      <c r="H224" s="135" t="s">
        <v>801</v>
      </c>
    </row>
    <row r="225" spans="1:8">
      <c r="A225" s="135">
        <v>224</v>
      </c>
      <c r="B225" s="135" t="s">
        <v>1256</v>
      </c>
      <c r="C225" s="135" t="s">
        <v>1295</v>
      </c>
      <c r="D225" s="135" t="s">
        <v>1296</v>
      </c>
      <c r="E225" s="135" t="s">
        <v>1261</v>
      </c>
      <c r="F225" s="135" t="s">
        <v>1262</v>
      </c>
      <c r="G225" s="135" t="s">
        <v>1036</v>
      </c>
      <c r="H225" s="135" t="s">
        <v>801</v>
      </c>
    </row>
    <row r="226" spans="1:8">
      <c r="A226" s="135">
        <v>225</v>
      </c>
      <c r="B226" s="135" t="s">
        <v>1256</v>
      </c>
      <c r="C226" s="135" t="s">
        <v>1295</v>
      </c>
      <c r="D226" s="135" t="s">
        <v>1296</v>
      </c>
      <c r="E226" s="135" t="s">
        <v>1297</v>
      </c>
      <c r="F226" s="135" t="s">
        <v>1151</v>
      </c>
      <c r="G226" s="135" t="s">
        <v>1298</v>
      </c>
      <c r="H226" s="135" t="s">
        <v>801</v>
      </c>
    </row>
    <row r="227" spans="1:8">
      <c r="A227" s="135">
        <v>226</v>
      </c>
      <c r="B227" s="135" t="s">
        <v>1299</v>
      </c>
      <c r="C227" s="135" t="s">
        <v>1301</v>
      </c>
      <c r="D227" s="135" t="s">
        <v>1302</v>
      </c>
      <c r="E227" s="135" t="s">
        <v>1303</v>
      </c>
      <c r="F227" s="135" t="s">
        <v>1304</v>
      </c>
      <c r="G227" s="135" t="s">
        <v>1305</v>
      </c>
      <c r="H227" s="135" t="s">
        <v>801</v>
      </c>
    </row>
    <row r="228" spans="1:8">
      <c r="A228" s="135">
        <v>227</v>
      </c>
      <c r="B228" s="135" t="s">
        <v>1299</v>
      </c>
      <c r="C228" s="135" t="s">
        <v>1306</v>
      </c>
      <c r="D228" s="135" t="s">
        <v>1307</v>
      </c>
      <c r="E228" s="135" t="s">
        <v>1303</v>
      </c>
      <c r="F228" s="135" t="s">
        <v>1304</v>
      </c>
      <c r="G228" s="135" t="s">
        <v>1305</v>
      </c>
      <c r="H228" s="135" t="s">
        <v>801</v>
      </c>
    </row>
    <row r="229" spans="1:8">
      <c r="A229" s="135">
        <v>228</v>
      </c>
      <c r="B229" s="135" t="s">
        <v>1299</v>
      </c>
      <c r="C229" s="135" t="s">
        <v>1299</v>
      </c>
      <c r="D229" s="135" t="s">
        <v>1300</v>
      </c>
      <c r="E229" s="135" t="s">
        <v>1303</v>
      </c>
      <c r="F229" s="135" t="s">
        <v>1304</v>
      </c>
      <c r="G229" s="135" t="s">
        <v>1305</v>
      </c>
      <c r="H229" s="135" t="s">
        <v>801</v>
      </c>
    </row>
    <row r="230" spans="1:8">
      <c r="A230" s="135">
        <v>229</v>
      </c>
      <c r="B230" s="135" t="s">
        <v>1299</v>
      </c>
      <c r="C230" s="135" t="s">
        <v>1308</v>
      </c>
      <c r="D230" s="135" t="s">
        <v>1309</v>
      </c>
      <c r="E230" s="135" t="s">
        <v>1303</v>
      </c>
      <c r="F230" s="135" t="s">
        <v>1304</v>
      </c>
      <c r="G230" s="135" t="s">
        <v>1305</v>
      </c>
      <c r="H230" s="135" t="s">
        <v>801</v>
      </c>
    </row>
    <row r="231" spans="1:8">
      <c r="A231" s="135">
        <v>230</v>
      </c>
      <c r="B231" s="135" t="s">
        <v>1299</v>
      </c>
      <c r="C231" s="135" t="s">
        <v>1308</v>
      </c>
      <c r="D231" s="135" t="s">
        <v>1309</v>
      </c>
      <c r="E231" s="135" t="s">
        <v>1310</v>
      </c>
      <c r="F231" s="135" t="s">
        <v>1311</v>
      </c>
      <c r="G231" s="135" t="s">
        <v>1305</v>
      </c>
      <c r="H231" s="135" t="s">
        <v>801</v>
      </c>
    </row>
    <row r="232" spans="1:8">
      <c r="A232" s="135">
        <v>231</v>
      </c>
      <c r="B232" s="135" t="s">
        <v>1299</v>
      </c>
      <c r="C232" s="135" t="s">
        <v>1308</v>
      </c>
      <c r="D232" s="135" t="s">
        <v>1309</v>
      </c>
      <c r="E232" s="135" t="s">
        <v>1312</v>
      </c>
      <c r="F232" s="135" t="s">
        <v>1313</v>
      </c>
      <c r="G232" s="135" t="s">
        <v>1305</v>
      </c>
      <c r="H232" s="135" t="s">
        <v>801</v>
      </c>
    </row>
    <row r="233" spans="1:8">
      <c r="A233" s="135">
        <v>232</v>
      </c>
      <c r="B233" s="135" t="s">
        <v>1299</v>
      </c>
      <c r="C233" s="135" t="s">
        <v>1314</v>
      </c>
      <c r="D233" s="135" t="s">
        <v>1315</v>
      </c>
      <c r="E233" s="135" t="s">
        <v>1303</v>
      </c>
      <c r="F233" s="135" t="s">
        <v>1304</v>
      </c>
      <c r="G233" s="135" t="s">
        <v>1305</v>
      </c>
      <c r="H233" s="135" t="s">
        <v>801</v>
      </c>
    </row>
    <row r="234" spans="1:8">
      <c r="A234" s="135">
        <v>233</v>
      </c>
      <c r="B234" s="135" t="s">
        <v>1299</v>
      </c>
      <c r="C234" s="135" t="s">
        <v>1316</v>
      </c>
      <c r="D234" s="135" t="s">
        <v>1317</v>
      </c>
      <c r="E234" s="135" t="s">
        <v>1303</v>
      </c>
      <c r="F234" s="135" t="s">
        <v>1304</v>
      </c>
      <c r="G234" s="135" t="s">
        <v>1305</v>
      </c>
      <c r="H234" s="135" t="s">
        <v>801</v>
      </c>
    </row>
    <row r="235" spans="1:8">
      <c r="A235" s="135">
        <v>234</v>
      </c>
      <c r="B235" s="135" t="s">
        <v>1299</v>
      </c>
      <c r="C235" s="135" t="s">
        <v>1318</v>
      </c>
      <c r="D235" s="135" t="s">
        <v>1319</v>
      </c>
      <c r="E235" s="135" t="s">
        <v>1303</v>
      </c>
      <c r="F235" s="135" t="s">
        <v>1304</v>
      </c>
      <c r="G235" s="135" t="s">
        <v>1305</v>
      </c>
      <c r="H235" s="135" t="s">
        <v>801</v>
      </c>
    </row>
    <row r="236" spans="1:8">
      <c r="A236" s="135">
        <v>235</v>
      </c>
      <c r="B236" s="135" t="s">
        <v>1299</v>
      </c>
      <c r="C236" s="135" t="s">
        <v>1320</v>
      </c>
      <c r="D236" s="135" t="s">
        <v>1321</v>
      </c>
      <c r="E236" s="135" t="s">
        <v>1303</v>
      </c>
      <c r="F236" s="135" t="s">
        <v>1304</v>
      </c>
      <c r="G236" s="135" t="s">
        <v>1305</v>
      </c>
      <c r="H236" s="135" t="s">
        <v>801</v>
      </c>
    </row>
    <row r="237" spans="1:8">
      <c r="A237" s="135">
        <v>236</v>
      </c>
      <c r="B237" s="135" t="s">
        <v>1299</v>
      </c>
      <c r="C237" s="135" t="s">
        <v>1322</v>
      </c>
      <c r="D237" s="135" t="s">
        <v>1323</v>
      </c>
      <c r="E237" s="135" t="s">
        <v>1303</v>
      </c>
      <c r="F237" s="135" t="s">
        <v>1304</v>
      </c>
      <c r="G237" s="135" t="s">
        <v>1305</v>
      </c>
      <c r="H237" s="135" t="s">
        <v>801</v>
      </c>
    </row>
    <row r="238" spans="1:8">
      <c r="A238" s="135">
        <v>237</v>
      </c>
      <c r="B238" s="135" t="s">
        <v>1299</v>
      </c>
      <c r="C238" s="135" t="s">
        <v>1324</v>
      </c>
      <c r="D238" s="135" t="s">
        <v>1325</v>
      </c>
      <c r="E238" s="135" t="s">
        <v>1303</v>
      </c>
      <c r="F238" s="135" t="s">
        <v>1304</v>
      </c>
      <c r="G238" s="135" t="s">
        <v>1305</v>
      </c>
      <c r="H238" s="135" t="s">
        <v>801</v>
      </c>
    </row>
    <row r="239" spans="1:8">
      <c r="A239" s="135">
        <v>238</v>
      </c>
      <c r="B239" s="135" t="s">
        <v>1299</v>
      </c>
      <c r="C239" s="135" t="s">
        <v>1326</v>
      </c>
      <c r="D239" s="135" t="s">
        <v>1327</v>
      </c>
      <c r="E239" s="135" t="s">
        <v>1303</v>
      </c>
      <c r="F239" s="135" t="s">
        <v>1304</v>
      </c>
      <c r="G239" s="135" t="s">
        <v>1305</v>
      </c>
      <c r="H239" s="135" t="s">
        <v>801</v>
      </c>
    </row>
    <row r="240" spans="1:8">
      <c r="A240" s="135">
        <v>239</v>
      </c>
      <c r="B240" s="135" t="s">
        <v>1299</v>
      </c>
      <c r="C240" s="135" t="s">
        <v>1328</v>
      </c>
      <c r="D240" s="135" t="s">
        <v>1329</v>
      </c>
      <c r="E240" s="135" t="s">
        <v>1303</v>
      </c>
      <c r="F240" s="135" t="s">
        <v>1304</v>
      </c>
      <c r="G240" s="135" t="s">
        <v>1305</v>
      </c>
      <c r="H240" s="135" t="s">
        <v>801</v>
      </c>
    </row>
    <row r="241" spans="1:8">
      <c r="A241" s="135">
        <v>240</v>
      </c>
      <c r="B241" s="135" t="s">
        <v>1299</v>
      </c>
      <c r="C241" s="135" t="s">
        <v>1330</v>
      </c>
      <c r="D241" s="135" t="s">
        <v>1331</v>
      </c>
      <c r="E241" s="135" t="s">
        <v>1303</v>
      </c>
      <c r="F241" s="135" t="s">
        <v>1304</v>
      </c>
      <c r="G241" s="135" t="s">
        <v>1305</v>
      </c>
      <c r="H241" s="135" t="s">
        <v>801</v>
      </c>
    </row>
    <row r="242" spans="1:8">
      <c r="A242" s="135">
        <v>241</v>
      </c>
      <c r="B242" s="135" t="s">
        <v>1332</v>
      </c>
      <c r="C242" s="135" t="s">
        <v>1332</v>
      </c>
      <c r="D242" s="135" t="s">
        <v>1333</v>
      </c>
      <c r="E242" s="135" t="s">
        <v>1334</v>
      </c>
      <c r="F242" s="135" t="s">
        <v>1335</v>
      </c>
      <c r="G242" s="135" t="s">
        <v>1336</v>
      </c>
      <c r="H242" s="135" t="s">
        <v>872</v>
      </c>
    </row>
    <row r="243" spans="1:8">
      <c r="A243" s="135">
        <v>242</v>
      </c>
      <c r="B243" s="135" t="s">
        <v>1332</v>
      </c>
      <c r="C243" s="135" t="s">
        <v>1332</v>
      </c>
      <c r="D243" s="135" t="s">
        <v>1333</v>
      </c>
      <c r="E243" s="135" t="s">
        <v>1337</v>
      </c>
      <c r="F243" s="135" t="s">
        <v>1338</v>
      </c>
      <c r="G243" s="135" t="s">
        <v>1336</v>
      </c>
      <c r="H243" s="135" t="s">
        <v>801</v>
      </c>
    </row>
    <row r="244" spans="1:8">
      <c r="A244" s="135">
        <v>243</v>
      </c>
      <c r="B244" s="135" t="s">
        <v>1332</v>
      </c>
      <c r="C244" s="135" t="s">
        <v>1332</v>
      </c>
      <c r="D244" s="135" t="s">
        <v>1333</v>
      </c>
      <c r="E244" s="135" t="s">
        <v>1339</v>
      </c>
      <c r="F244" s="135" t="s">
        <v>1340</v>
      </c>
      <c r="G244" s="135" t="s">
        <v>1336</v>
      </c>
      <c r="H244" s="135" t="s">
        <v>801</v>
      </c>
    </row>
    <row r="245" spans="1:8">
      <c r="A245" s="135">
        <v>244</v>
      </c>
      <c r="B245" s="135" t="s">
        <v>1332</v>
      </c>
      <c r="C245" s="135" t="s">
        <v>1332</v>
      </c>
      <c r="D245" s="135" t="s">
        <v>1333</v>
      </c>
      <c r="E245" s="135" t="s">
        <v>1341</v>
      </c>
      <c r="F245" s="135" t="s">
        <v>1342</v>
      </c>
      <c r="G245" s="135" t="s">
        <v>1343</v>
      </c>
      <c r="H245" s="135" t="s">
        <v>897</v>
      </c>
    </row>
    <row r="246" spans="1:8">
      <c r="A246" s="135">
        <v>245</v>
      </c>
      <c r="B246" s="135" t="s">
        <v>1332</v>
      </c>
      <c r="C246" s="135" t="s">
        <v>1332</v>
      </c>
      <c r="D246" s="135" t="s">
        <v>1333</v>
      </c>
      <c r="E246" s="135" t="s">
        <v>1341</v>
      </c>
      <c r="F246" s="135" t="s">
        <v>1342</v>
      </c>
      <c r="G246" s="135" t="s">
        <v>1343</v>
      </c>
      <c r="H246" s="135" t="s">
        <v>872</v>
      </c>
    </row>
    <row r="247" spans="1:8">
      <c r="A247" s="135">
        <v>246</v>
      </c>
      <c r="B247" s="135" t="s">
        <v>1332</v>
      </c>
      <c r="C247" s="135" t="s">
        <v>1332</v>
      </c>
      <c r="D247" s="135" t="s">
        <v>1333</v>
      </c>
      <c r="E247" s="135" t="s">
        <v>1344</v>
      </c>
      <c r="F247" s="135" t="s">
        <v>1345</v>
      </c>
      <c r="G247" s="135" t="s">
        <v>1346</v>
      </c>
      <c r="H247" s="135" t="s">
        <v>897</v>
      </c>
    </row>
    <row r="248" spans="1:8">
      <c r="A248" s="135">
        <v>247</v>
      </c>
      <c r="B248" s="135" t="s">
        <v>1332</v>
      </c>
      <c r="C248" s="135" t="s">
        <v>1332</v>
      </c>
      <c r="D248" s="135" t="s">
        <v>1333</v>
      </c>
      <c r="E248" s="135" t="s">
        <v>1344</v>
      </c>
      <c r="F248" s="135" t="s">
        <v>1345</v>
      </c>
      <c r="G248" s="135" t="s">
        <v>1346</v>
      </c>
      <c r="H248" s="135" t="s">
        <v>872</v>
      </c>
    </row>
    <row r="249" spans="1:8">
      <c r="A249" s="135">
        <v>248</v>
      </c>
      <c r="B249" s="135" t="s">
        <v>1347</v>
      </c>
      <c r="C249" s="135" t="s">
        <v>1347</v>
      </c>
      <c r="D249" s="135" t="s">
        <v>1348</v>
      </c>
      <c r="E249" s="135" t="s">
        <v>1349</v>
      </c>
      <c r="F249" s="135" t="s">
        <v>1350</v>
      </c>
      <c r="G249" s="135" t="s">
        <v>1351</v>
      </c>
      <c r="H249" s="135" t="s">
        <v>801</v>
      </c>
    </row>
    <row r="250" spans="1:8">
      <c r="A250" s="135">
        <v>249</v>
      </c>
      <c r="B250" s="135" t="s">
        <v>1347</v>
      </c>
      <c r="C250" s="135" t="s">
        <v>1347</v>
      </c>
      <c r="D250" s="135" t="s">
        <v>1348</v>
      </c>
      <c r="E250" s="135" t="s">
        <v>1352</v>
      </c>
      <c r="F250" s="135" t="s">
        <v>1353</v>
      </c>
      <c r="G250" s="135" t="s">
        <v>1019</v>
      </c>
      <c r="H250" s="135" t="s">
        <v>801</v>
      </c>
    </row>
    <row r="251" spans="1:8">
      <c r="A251" s="135">
        <v>250</v>
      </c>
      <c r="B251" s="135" t="s">
        <v>1347</v>
      </c>
      <c r="C251" s="135" t="s">
        <v>1347</v>
      </c>
      <c r="D251" s="135" t="s">
        <v>1348</v>
      </c>
      <c r="E251" s="135" t="s">
        <v>1354</v>
      </c>
      <c r="F251" s="135" t="s">
        <v>1355</v>
      </c>
      <c r="G251" s="135" t="s">
        <v>1019</v>
      </c>
      <c r="H251" s="135" t="s">
        <v>872</v>
      </c>
    </row>
    <row r="252" spans="1:8">
      <c r="A252" s="135">
        <v>251</v>
      </c>
      <c r="B252" s="135" t="s">
        <v>1347</v>
      </c>
      <c r="C252" s="135" t="s">
        <v>1347</v>
      </c>
      <c r="D252" s="135" t="s">
        <v>1348</v>
      </c>
      <c r="E252" s="135" t="s">
        <v>1356</v>
      </c>
      <c r="F252" s="135" t="s">
        <v>1357</v>
      </c>
      <c r="G252" s="135" t="s">
        <v>1019</v>
      </c>
      <c r="H252" s="135" t="s">
        <v>801</v>
      </c>
    </row>
    <row r="253" spans="1:8">
      <c r="A253" s="135">
        <v>252</v>
      </c>
      <c r="B253" s="135" t="s">
        <v>1347</v>
      </c>
      <c r="C253" s="135" t="s">
        <v>1347</v>
      </c>
      <c r="D253" s="135" t="s">
        <v>1348</v>
      </c>
      <c r="E253" s="135" t="s">
        <v>1358</v>
      </c>
      <c r="F253" s="135" t="s">
        <v>1359</v>
      </c>
      <c r="G253" s="135" t="s">
        <v>1019</v>
      </c>
      <c r="H253" s="135" t="s">
        <v>872</v>
      </c>
    </row>
    <row r="254" spans="1:8">
      <c r="A254" s="135">
        <v>253</v>
      </c>
      <c r="B254" s="135" t="s">
        <v>1347</v>
      </c>
      <c r="C254" s="135" t="s">
        <v>1347</v>
      </c>
      <c r="D254" s="135" t="s">
        <v>1348</v>
      </c>
      <c r="E254" s="135" t="s">
        <v>1360</v>
      </c>
      <c r="F254" s="135" t="s">
        <v>1361</v>
      </c>
      <c r="G254" s="135" t="s">
        <v>1019</v>
      </c>
      <c r="H254" s="135" t="s">
        <v>872</v>
      </c>
    </row>
    <row r="255" spans="1:8">
      <c r="A255" s="135">
        <v>254</v>
      </c>
      <c r="B255" s="135" t="s">
        <v>1347</v>
      </c>
      <c r="C255" s="135" t="s">
        <v>1347</v>
      </c>
      <c r="D255" s="135" t="s">
        <v>1348</v>
      </c>
      <c r="E255" s="135" t="s">
        <v>1362</v>
      </c>
      <c r="F255" s="135" t="s">
        <v>1363</v>
      </c>
      <c r="G255" s="135" t="s">
        <v>1019</v>
      </c>
      <c r="H255" s="135" t="s">
        <v>801</v>
      </c>
    </row>
    <row r="256" spans="1:8">
      <c r="A256" s="135">
        <v>255</v>
      </c>
      <c r="B256" s="135" t="s">
        <v>1364</v>
      </c>
      <c r="C256" s="135" t="s">
        <v>1364</v>
      </c>
      <c r="D256" s="135" t="s">
        <v>1365</v>
      </c>
      <c r="E256" s="135" t="s">
        <v>1366</v>
      </c>
      <c r="F256" s="135" t="s">
        <v>1367</v>
      </c>
      <c r="G256" s="135" t="s">
        <v>1368</v>
      </c>
      <c r="H256" s="135" t="s">
        <v>801</v>
      </c>
    </row>
    <row r="257" spans="1:8">
      <c r="A257" s="135">
        <v>256</v>
      </c>
      <c r="B257" s="135" t="s">
        <v>1369</v>
      </c>
      <c r="C257" s="135" t="s">
        <v>1371</v>
      </c>
      <c r="D257" s="135" t="s">
        <v>1372</v>
      </c>
      <c r="E257" s="135" t="s">
        <v>1373</v>
      </c>
      <c r="F257" s="135" t="s">
        <v>1374</v>
      </c>
      <c r="G257" s="135" t="s">
        <v>1375</v>
      </c>
      <c r="H257" s="135" t="s">
        <v>801</v>
      </c>
    </row>
    <row r="258" spans="1:8">
      <c r="A258" s="135">
        <v>257</v>
      </c>
      <c r="B258" s="135" t="s">
        <v>1369</v>
      </c>
      <c r="C258" s="135" t="s">
        <v>1371</v>
      </c>
      <c r="D258" s="135" t="s">
        <v>1372</v>
      </c>
      <c r="E258" s="135" t="s">
        <v>1376</v>
      </c>
      <c r="F258" s="135" t="s">
        <v>1377</v>
      </c>
      <c r="G258" s="135" t="s">
        <v>1375</v>
      </c>
      <c r="H258" s="135" t="s">
        <v>801</v>
      </c>
    </row>
    <row r="259" spans="1:8">
      <c r="A259" s="135">
        <v>258</v>
      </c>
      <c r="B259" s="135" t="s">
        <v>1378</v>
      </c>
      <c r="C259" s="135" t="s">
        <v>1380</v>
      </c>
      <c r="D259" s="135" t="s">
        <v>1381</v>
      </c>
      <c r="E259" s="135" t="s">
        <v>1382</v>
      </c>
      <c r="F259" s="135" t="s">
        <v>1383</v>
      </c>
      <c r="G259" s="135" t="s">
        <v>1384</v>
      </c>
      <c r="H259" s="135" t="s">
        <v>801</v>
      </c>
    </row>
    <row r="260" spans="1:8">
      <c r="A260" s="135">
        <v>259</v>
      </c>
      <c r="B260" s="135" t="s">
        <v>1378</v>
      </c>
      <c r="C260" s="135" t="s">
        <v>1385</v>
      </c>
      <c r="D260" s="135" t="s">
        <v>1386</v>
      </c>
      <c r="E260" s="135" t="s">
        <v>885</v>
      </c>
      <c r="F260" s="135" t="s">
        <v>886</v>
      </c>
      <c r="G260" s="135" t="s">
        <v>887</v>
      </c>
      <c r="H260" s="135" t="s">
        <v>801</v>
      </c>
    </row>
    <row r="261" spans="1:8">
      <c r="A261" s="135">
        <v>260</v>
      </c>
      <c r="B261" s="135" t="s">
        <v>1378</v>
      </c>
      <c r="C261" s="135" t="s">
        <v>1385</v>
      </c>
      <c r="D261" s="135" t="s">
        <v>1386</v>
      </c>
      <c r="E261" s="135" t="s">
        <v>1387</v>
      </c>
      <c r="F261" s="135" t="s">
        <v>1388</v>
      </c>
      <c r="G261" s="135" t="s">
        <v>1384</v>
      </c>
      <c r="H261" s="135" t="s">
        <v>872</v>
      </c>
    </row>
    <row r="262" spans="1:8">
      <c r="A262" s="135">
        <v>261</v>
      </c>
      <c r="B262" s="135" t="s">
        <v>1378</v>
      </c>
      <c r="C262" s="135" t="s">
        <v>1385</v>
      </c>
      <c r="D262" s="135" t="s">
        <v>1386</v>
      </c>
      <c r="E262" s="135" t="s">
        <v>1389</v>
      </c>
      <c r="F262" s="135" t="s">
        <v>1390</v>
      </c>
      <c r="G262" s="135" t="s">
        <v>1384</v>
      </c>
      <c r="H262" s="135" t="s">
        <v>801</v>
      </c>
    </row>
    <row r="263" spans="1:8">
      <c r="A263" s="135">
        <v>262</v>
      </c>
      <c r="B263" s="135" t="s">
        <v>1391</v>
      </c>
      <c r="C263" s="135" t="s">
        <v>1393</v>
      </c>
      <c r="D263" s="135" t="s">
        <v>1394</v>
      </c>
      <c r="E263" s="135" t="s">
        <v>1395</v>
      </c>
      <c r="F263" s="135" t="s">
        <v>1396</v>
      </c>
      <c r="G263" s="135" t="s">
        <v>1397</v>
      </c>
      <c r="H263" s="135" t="s">
        <v>801</v>
      </c>
    </row>
    <row r="264" spans="1:8">
      <c r="A264" s="135">
        <v>263</v>
      </c>
      <c r="B264" s="135" t="s">
        <v>1391</v>
      </c>
      <c r="C264" s="135" t="s">
        <v>1398</v>
      </c>
      <c r="D264" s="135" t="s">
        <v>1399</v>
      </c>
      <c r="E264" s="135" t="s">
        <v>1400</v>
      </c>
      <c r="F264" s="135" t="s">
        <v>1401</v>
      </c>
      <c r="G264" s="135" t="s">
        <v>1397</v>
      </c>
      <c r="H264" s="135" t="s">
        <v>801</v>
      </c>
    </row>
    <row r="265" spans="1:8">
      <c r="A265" s="135">
        <v>264</v>
      </c>
      <c r="B265" s="135" t="s">
        <v>1402</v>
      </c>
      <c r="C265" s="135" t="s">
        <v>1404</v>
      </c>
      <c r="D265" s="135" t="s">
        <v>1405</v>
      </c>
      <c r="E265" s="135" t="s">
        <v>1406</v>
      </c>
      <c r="F265" s="135" t="s">
        <v>1407</v>
      </c>
      <c r="G265" s="135" t="s">
        <v>1408</v>
      </c>
      <c r="H265" s="135" t="s">
        <v>801</v>
      </c>
    </row>
    <row r="266" spans="1:8">
      <c r="A266" s="135">
        <v>265</v>
      </c>
      <c r="B266" s="135" t="s">
        <v>1409</v>
      </c>
      <c r="C266" s="135" t="s">
        <v>1411</v>
      </c>
      <c r="D266" s="135" t="s">
        <v>1412</v>
      </c>
      <c r="E266" s="135" t="s">
        <v>1413</v>
      </c>
      <c r="F266" s="135" t="s">
        <v>1414</v>
      </c>
      <c r="G266" s="135" t="s">
        <v>1043</v>
      </c>
      <c r="H266" s="135" t="s">
        <v>801</v>
      </c>
    </row>
    <row r="267" spans="1:8">
      <c r="A267" s="135">
        <v>266</v>
      </c>
      <c r="B267" s="135" t="s">
        <v>1409</v>
      </c>
      <c r="C267" s="135" t="s">
        <v>1415</v>
      </c>
      <c r="D267" s="135" t="s">
        <v>1416</v>
      </c>
      <c r="E267" s="135" t="s">
        <v>1417</v>
      </c>
      <c r="F267" s="135" t="s">
        <v>1418</v>
      </c>
      <c r="G267" s="135" t="s">
        <v>1043</v>
      </c>
      <c r="H267" s="135" t="s">
        <v>801</v>
      </c>
    </row>
    <row r="268" spans="1:8">
      <c r="A268" s="135">
        <v>267</v>
      </c>
      <c r="B268" s="135" t="s">
        <v>1409</v>
      </c>
      <c r="C268" s="135" t="s">
        <v>1419</v>
      </c>
      <c r="D268" s="135" t="s">
        <v>1420</v>
      </c>
      <c r="E268" s="135" t="s">
        <v>1421</v>
      </c>
      <c r="F268" s="135" t="s">
        <v>1422</v>
      </c>
      <c r="G268" s="135" t="s">
        <v>1043</v>
      </c>
      <c r="H268" s="135" t="s">
        <v>801</v>
      </c>
    </row>
    <row r="269" spans="1:8">
      <c r="A269" s="135">
        <v>268</v>
      </c>
      <c r="B269" s="135" t="s">
        <v>1409</v>
      </c>
      <c r="C269" s="135" t="s">
        <v>1423</v>
      </c>
      <c r="D269" s="135" t="s">
        <v>1424</v>
      </c>
      <c r="E269" s="135" t="s">
        <v>1425</v>
      </c>
      <c r="F269" s="135" t="s">
        <v>1426</v>
      </c>
      <c r="G269" s="135" t="s">
        <v>1043</v>
      </c>
      <c r="H269" s="135" t="s">
        <v>801</v>
      </c>
    </row>
    <row r="270" spans="1:8">
      <c r="A270" s="135">
        <v>269</v>
      </c>
      <c r="B270" s="135" t="s">
        <v>1409</v>
      </c>
      <c r="C270" s="135" t="s">
        <v>1427</v>
      </c>
      <c r="D270" s="135" t="s">
        <v>1428</v>
      </c>
      <c r="E270" s="135" t="s">
        <v>1429</v>
      </c>
      <c r="F270" s="135" t="s">
        <v>1430</v>
      </c>
      <c r="G270" s="135" t="s">
        <v>1043</v>
      </c>
      <c r="H270" s="135" t="s">
        <v>801</v>
      </c>
    </row>
    <row r="271" spans="1:8">
      <c r="A271" s="135">
        <v>270</v>
      </c>
      <c r="B271" s="135" t="s">
        <v>1409</v>
      </c>
      <c r="C271" s="135" t="s">
        <v>1431</v>
      </c>
      <c r="D271" s="135" t="s">
        <v>1432</v>
      </c>
      <c r="E271" s="135" t="s">
        <v>1433</v>
      </c>
      <c r="F271" s="135" t="s">
        <v>1434</v>
      </c>
      <c r="G271" s="135" t="s">
        <v>1043</v>
      </c>
      <c r="H271" s="135" t="s">
        <v>801</v>
      </c>
    </row>
    <row r="272" spans="1:8">
      <c r="A272" s="135">
        <v>271</v>
      </c>
      <c r="B272" s="135" t="s">
        <v>1409</v>
      </c>
      <c r="C272" s="135" t="s">
        <v>1431</v>
      </c>
      <c r="D272" s="135" t="s">
        <v>1432</v>
      </c>
      <c r="E272" s="135" t="s">
        <v>1435</v>
      </c>
      <c r="F272" s="135" t="s">
        <v>1436</v>
      </c>
      <c r="G272" s="135" t="s">
        <v>1043</v>
      </c>
      <c r="H272" s="135" t="s">
        <v>801</v>
      </c>
    </row>
    <row r="273" spans="1:8">
      <c r="A273" s="135">
        <v>272</v>
      </c>
      <c r="B273" s="135" t="s">
        <v>1409</v>
      </c>
      <c r="C273" s="135" t="s">
        <v>1437</v>
      </c>
      <c r="D273" s="135" t="s">
        <v>1438</v>
      </c>
      <c r="E273" s="135" t="s">
        <v>1439</v>
      </c>
      <c r="F273" s="135" t="s">
        <v>1440</v>
      </c>
      <c r="G273" s="135" t="s">
        <v>1043</v>
      </c>
      <c r="H273" s="135" t="s">
        <v>801</v>
      </c>
    </row>
    <row r="274" spans="1:8">
      <c r="A274" s="135">
        <v>273</v>
      </c>
      <c r="B274" s="135" t="s">
        <v>1409</v>
      </c>
      <c r="C274" s="135" t="s">
        <v>1441</v>
      </c>
      <c r="D274" s="135" t="s">
        <v>1442</v>
      </c>
      <c r="E274" s="135" t="s">
        <v>1443</v>
      </c>
      <c r="F274" s="135" t="s">
        <v>1444</v>
      </c>
      <c r="G274" s="135" t="s">
        <v>1043</v>
      </c>
      <c r="H274" s="135" t="s">
        <v>826</v>
      </c>
    </row>
    <row r="275" spans="1:8">
      <c r="A275" s="135">
        <v>274</v>
      </c>
      <c r="B275" s="135" t="s">
        <v>1409</v>
      </c>
      <c r="C275" s="135" t="s">
        <v>1441</v>
      </c>
      <c r="D275" s="135" t="s">
        <v>1442</v>
      </c>
      <c r="E275" s="135" t="s">
        <v>1445</v>
      </c>
      <c r="F275" s="135" t="s">
        <v>1446</v>
      </c>
      <c r="G275" s="135" t="s">
        <v>1043</v>
      </c>
      <c r="H275" s="135" t="s">
        <v>801</v>
      </c>
    </row>
    <row r="276" spans="1:8">
      <c r="A276" s="135">
        <v>275</v>
      </c>
      <c r="B276" s="135" t="s">
        <v>1409</v>
      </c>
      <c r="C276" s="135" t="s">
        <v>1441</v>
      </c>
      <c r="D276" s="135" t="s">
        <v>1442</v>
      </c>
      <c r="E276" s="135" t="s">
        <v>1447</v>
      </c>
      <c r="F276" s="135" t="s">
        <v>1448</v>
      </c>
      <c r="G276" s="135" t="s">
        <v>1043</v>
      </c>
      <c r="H276" s="135" t="s">
        <v>872</v>
      </c>
    </row>
    <row r="277" spans="1:8">
      <c r="A277" s="135">
        <v>276</v>
      </c>
      <c r="B277" s="135" t="s">
        <v>1449</v>
      </c>
      <c r="C277" s="135" t="s">
        <v>1451</v>
      </c>
      <c r="D277" s="135" t="s">
        <v>1452</v>
      </c>
      <c r="E277" s="135" t="s">
        <v>1453</v>
      </c>
      <c r="F277" s="135" t="s">
        <v>1454</v>
      </c>
      <c r="G277" s="135" t="s">
        <v>1455</v>
      </c>
      <c r="H277" s="135" t="s">
        <v>801</v>
      </c>
    </row>
    <row r="278" spans="1:8">
      <c r="A278" s="135">
        <v>277</v>
      </c>
      <c r="B278" s="135" t="s">
        <v>1449</v>
      </c>
      <c r="C278" s="135" t="s">
        <v>1449</v>
      </c>
      <c r="D278" s="135" t="s">
        <v>1450</v>
      </c>
      <c r="E278" s="135" t="s">
        <v>1453</v>
      </c>
      <c r="F278" s="135" t="s">
        <v>1454</v>
      </c>
      <c r="G278" s="135" t="s">
        <v>1455</v>
      </c>
      <c r="H278" s="135" t="s">
        <v>801</v>
      </c>
    </row>
    <row r="279" spans="1:8">
      <c r="A279" s="135">
        <v>278</v>
      </c>
      <c r="B279" s="135" t="s">
        <v>1449</v>
      </c>
      <c r="C279" s="135" t="s">
        <v>1456</v>
      </c>
      <c r="D279" s="135" t="s">
        <v>1457</v>
      </c>
      <c r="E279" s="135" t="s">
        <v>1458</v>
      </c>
      <c r="F279" s="135" t="s">
        <v>1459</v>
      </c>
      <c r="G279" s="135" t="s">
        <v>1455</v>
      </c>
      <c r="H279" s="135" t="s">
        <v>801</v>
      </c>
    </row>
    <row r="280" spans="1:8">
      <c r="A280" s="135">
        <v>279</v>
      </c>
      <c r="B280" s="135" t="s">
        <v>1449</v>
      </c>
      <c r="C280" s="135" t="s">
        <v>1456</v>
      </c>
      <c r="D280" s="135" t="s">
        <v>1457</v>
      </c>
      <c r="E280" s="135" t="s">
        <v>1453</v>
      </c>
      <c r="F280" s="135" t="s">
        <v>1454</v>
      </c>
      <c r="G280" s="135" t="s">
        <v>1455</v>
      </c>
      <c r="H280" s="135" t="s">
        <v>801</v>
      </c>
    </row>
    <row r="281" spans="1:8">
      <c r="A281" s="135">
        <v>280</v>
      </c>
      <c r="B281" s="135" t="s">
        <v>1449</v>
      </c>
      <c r="C281" s="135" t="s">
        <v>1460</v>
      </c>
      <c r="D281" s="135" t="s">
        <v>1461</v>
      </c>
      <c r="E281" s="135" t="s">
        <v>1453</v>
      </c>
      <c r="F281" s="135" t="s">
        <v>1454</v>
      </c>
      <c r="G281" s="135" t="s">
        <v>1455</v>
      </c>
      <c r="H281" s="135" t="s">
        <v>801</v>
      </c>
    </row>
    <row r="282" spans="1:8">
      <c r="A282" s="135">
        <v>281</v>
      </c>
      <c r="B282" s="135" t="s">
        <v>1449</v>
      </c>
      <c r="C282" s="135" t="s">
        <v>1462</v>
      </c>
      <c r="D282" s="135" t="s">
        <v>1463</v>
      </c>
      <c r="E282" s="135" t="s">
        <v>1453</v>
      </c>
      <c r="F282" s="135" t="s">
        <v>1454</v>
      </c>
      <c r="G282" s="135" t="s">
        <v>1455</v>
      </c>
      <c r="H282" s="135" t="s">
        <v>801</v>
      </c>
    </row>
    <row r="283" spans="1:8">
      <c r="A283" s="135">
        <v>282</v>
      </c>
      <c r="B283" s="135" t="s">
        <v>1449</v>
      </c>
      <c r="C283" s="135" t="s">
        <v>1464</v>
      </c>
      <c r="D283" s="135" t="s">
        <v>1465</v>
      </c>
      <c r="E283" s="135" t="s">
        <v>1453</v>
      </c>
      <c r="F283" s="135" t="s">
        <v>1454</v>
      </c>
      <c r="G283" s="135" t="s">
        <v>1455</v>
      </c>
      <c r="H283" s="135" t="s">
        <v>801</v>
      </c>
    </row>
    <row r="284" spans="1:8">
      <c r="A284" s="135">
        <v>283</v>
      </c>
      <c r="B284" s="135" t="s">
        <v>1449</v>
      </c>
      <c r="C284" s="135" t="s">
        <v>1466</v>
      </c>
      <c r="D284" s="135" t="s">
        <v>1467</v>
      </c>
      <c r="E284" s="135" t="s">
        <v>1453</v>
      </c>
      <c r="F284" s="135" t="s">
        <v>1454</v>
      </c>
      <c r="G284" s="135" t="s">
        <v>1455</v>
      </c>
      <c r="H284" s="135" t="s">
        <v>801</v>
      </c>
    </row>
    <row r="285" spans="1:8">
      <c r="A285" s="135">
        <v>284</v>
      </c>
      <c r="B285" s="135" t="s">
        <v>1449</v>
      </c>
      <c r="C285" s="135" t="s">
        <v>1468</v>
      </c>
      <c r="D285" s="135" t="s">
        <v>1469</v>
      </c>
      <c r="E285" s="135" t="s">
        <v>1453</v>
      </c>
      <c r="F285" s="135" t="s">
        <v>1454</v>
      </c>
      <c r="G285" s="135" t="s">
        <v>1455</v>
      </c>
      <c r="H285" s="135" t="s">
        <v>801</v>
      </c>
    </row>
    <row r="286" spans="1:8">
      <c r="A286" s="135">
        <v>285</v>
      </c>
      <c r="B286" s="135" t="s">
        <v>1470</v>
      </c>
      <c r="C286" s="135" t="s">
        <v>1472</v>
      </c>
      <c r="D286" s="135" t="s">
        <v>1473</v>
      </c>
      <c r="E286" s="135" t="s">
        <v>1474</v>
      </c>
      <c r="F286" s="135" t="s">
        <v>1475</v>
      </c>
      <c r="G286" s="135" t="s">
        <v>1476</v>
      </c>
      <c r="H286" s="135" t="s">
        <v>646</v>
      </c>
    </row>
    <row r="287" spans="1:8">
      <c r="A287" s="135">
        <v>286</v>
      </c>
      <c r="B287" s="135" t="s">
        <v>1470</v>
      </c>
      <c r="C287" s="135" t="s">
        <v>1472</v>
      </c>
      <c r="D287" s="135" t="s">
        <v>1473</v>
      </c>
      <c r="E287" s="135" t="s">
        <v>1477</v>
      </c>
      <c r="F287" s="135" t="s">
        <v>1478</v>
      </c>
      <c r="G287" s="135" t="s">
        <v>1075</v>
      </c>
      <c r="H287" s="135" t="s">
        <v>801</v>
      </c>
    </row>
    <row r="288" spans="1:8">
      <c r="A288" s="135">
        <v>287</v>
      </c>
      <c r="B288" s="135" t="s">
        <v>1470</v>
      </c>
      <c r="C288" s="135" t="s">
        <v>1472</v>
      </c>
      <c r="D288" s="135" t="s">
        <v>1473</v>
      </c>
      <c r="E288" s="135" t="s">
        <v>857</v>
      </c>
      <c r="F288" s="135" t="s">
        <v>858</v>
      </c>
      <c r="G288" s="135" t="s">
        <v>859</v>
      </c>
      <c r="H288" s="135" t="s">
        <v>801</v>
      </c>
    </row>
    <row r="289" spans="1:8">
      <c r="A289" s="135">
        <v>288</v>
      </c>
      <c r="B289" s="135" t="s">
        <v>1470</v>
      </c>
      <c r="C289" s="135" t="s">
        <v>1472</v>
      </c>
      <c r="D289" s="135" t="s">
        <v>1473</v>
      </c>
      <c r="E289" s="135" t="s">
        <v>1479</v>
      </c>
      <c r="F289" s="135" t="s">
        <v>1480</v>
      </c>
      <c r="G289" s="135" t="s">
        <v>1476</v>
      </c>
      <c r="H289" s="135" t="s">
        <v>801</v>
      </c>
    </row>
    <row r="290" spans="1:8">
      <c r="A290" s="135">
        <v>289</v>
      </c>
      <c r="B290" s="135" t="s">
        <v>1470</v>
      </c>
      <c r="C290" s="135" t="s">
        <v>1481</v>
      </c>
      <c r="D290" s="135" t="s">
        <v>1482</v>
      </c>
      <c r="E290" s="135" t="s">
        <v>1474</v>
      </c>
      <c r="F290" s="135" t="s">
        <v>1475</v>
      </c>
      <c r="G290" s="135" t="s">
        <v>1476</v>
      </c>
      <c r="H290" s="135" t="s">
        <v>646</v>
      </c>
    </row>
    <row r="291" spans="1:8">
      <c r="A291" s="135">
        <v>290</v>
      </c>
      <c r="B291" s="135" t="s">
        <v>1470</v>
      </c>
      <c r="C291" s="135" t="s">
        <v>1481</v>
      </c>
      <c r="D291" s="135" t="s">
        <v>1482</v>
      </c>
      <c r="E291" s="135" t="s">
        <v>857</v>
      </c>
      <c r="F291" s="135" t="s">
        <v>858</v>
      </c>
      <c r="G291" s="135" t="s">
        <v>859</v>
      </c>
      <c r="H291" s="135" t="s">
        <v>801</v>
      </c>
    </row>
    <row r="292" spans="1:8">
      <c r="A292" s="135">
        <v>291</v>
      </c>
      <c r="B292" s="135" t="s">
        <v>1470</v>
      </c>
      <c r="C292" s="135" t="s">
        <v>1483</v>
      </c>
      <c r="D292" s="135" t="s">
        <v>1484</v>
      </c>
      <c r="E292" s="135" t="s">
        <v>1474</v>
      </c>
      <c r="F292" s="135" t="s">
        <v>1475</v>
      </c>
      <c r="G292" s="135" t="s">
        <v>1476</v>
      </c>
      <c r="H292" s="135" t="s">
        <v>646</v>
      </c>
    </row>
    <row r="293" spans="1:8">
      <c r="A293" s="135">
        <v>292</v>
      </c>
      <c r="B293" s="135" t="s">
        <v>1470</v>
      </c>
      <c r="C293" s="135" t="s">
        <v>1483</v>
      </c>
      <c r="D293" s="135" t="s">
        <v>1484</v>
      </c>
      <c r="E293" s="135" t="s">
        <v>857</v>
      </c>
      <c r="F293" s="135" t="s">
        <v>858</v>
      </c>
      <c r="G293" s="135" t="s">
        <v>859</v>
      </c>
      <c r="H293" s="135" t="s">
        <v>801</v>
      </c>
    </row>
    <row r="294" spans="1:8">
      <c r="A294" s="135">
        <v>293</v>
      </c>
      <c r="B294" s="135" t="s">
        <v>1470</v>
      </c>
      <c r="C294" s="135" t="s">
        <v>1485</v>
      </c>
      <c r="D294" s="135" t="s">
        <v>1486</v>
      </c>
      <c r="E294" s="135" t="s">
        <v>1474</v>
      </c>
      <c r="F294" s="135" t="s">
        <v>1475</v>
      </c>
      <c r="G294" s="135" t="s">
        <v>1476</v>
      </c>
      <c r="H294" s="135" t="s">
        <v>646</v>
      </c>
    </row>
    <row r="295" spans="1:8">
      <c r="A295" s="135">
        <v>294</v>
      </c>
      <c r="B295" s="135" t="s">
        <v>1470</v>
      </c>
      <c r="C295" s="135" t="s">
        <v>1485</v>
      </c>
      <c r="D295" s="135" t="s">
        <v>1486</v>
      </c>
      <c r="E295" s="135" t="s">
        <v>857</v>
      </c>
      <c r="F295" s="135" t="s">
        <v>858</v>
      </c>
      <c r="G295" s="135" t="s">
        <v>859</v>
      </c>
      <c r="H295" s="135" t="s">
        <v>801</v>
      </c>
    </row>
    <row r="296" spans="1:8">
      <c r="A296" s="135">
        <v>295</v>
      </c>
      <c r="B296" s="135" t="s">
        <v>1470</v>
      </c>
      <c r="C296" s="135" t="s">
        <v>1487</v>
      </c>
      <c r="D296" s="135" t="s">
        <v>1488</v>
      </c>
      <c r="E296" s="135" t="s">
        <v>1489</v>
      </c>
      <c r="F296" s="135" t="s">
        <v>1490</v>
      </c>
      <c r="G296" s="135" t="s">
        <v>1408</v>
      </c>
      <c r="H296" s="135" t="s">
        <v>801</v>
      </c>
    </row>
    <row r="297" spans="1:8">
      <c r="A297" s="135">
        <v>296</v>
      </c>
      <c r="B297" s="135" t="s">
        <v>1470</v>
      </c>
      <c r="C297" s="135" t="s">
        <v>1491</v>
      </c>
      <c r="D297" s="135" t="s">
        <v>1492</v>
      </c>
      <c r="E297" s="135" t="s">
        <v>857</v>
      </c>
      <c r="F297" s="135" t="s">
        <v>858</v>
      </c>
      <c r="G297" s="135" t="s">
        <v>859</v>
      </c>
      <c r="H297" s="135" t="s">
        <v>801</v>
      </c>
    </row>
    <row r="298" spans="1:8">
      <c r="A298" s="135">
        <v>297</v>
      </c>
      <c r="B298" s="135" t="s">
        <v>1470</v>
      </c>
      <c r="C298" s="135" t="s">
        <v>1493</v>
      </c>
      <c r="D298" s="135" t="s">
        <v>1494</v>
      </c>
      <c r="E298" s="135" t="s">
        <v>857</v>
      </c>
      <c r="F298" s="135" t="s">
        <v>858</v>
      </c>
      <c r="G298" s="135" t="s">
        <v>859</v>
      </c>
      <c r="H298" s="135" t="s">
        <v>801</v>
      </c>
    </row>
    <row r="299" spans="1:8">
      <c r="A299" s="135">
        <v>298</v>
      </c>
      <c r="B299" s="135" t="s">
        <v>1495</v>
      </c>
      <c r="C299" s="135" t="s">
        <v>1497</v>
      </c>
      <c r="D299" s="135" t="s">
        <v>1498</v>
      </c>
      <c r="E299" s="135" t="s">
        <v>829</v>
      </c>
      <c r="F299" s="135" t="s">
        <v>830</v>
      </c>
      <c r="G299" s="135" t="s">
        <v>831</v>
      </c>
      <c r="H299" s="135" t="s">
        <v>801</v>
      </c>
    </row>
    <row r="300" spans="1:8">
      <c r="A300" s="135">
        <v>299</v>
      </c>
      <c r="B300" s="135" t="s">
        <v>1495</v>
      </c>
      <c r="C300" s="135" t="s">
        <v>1499</v>
      </c>
      <c r="D300" s="135" t="s">
        <v>1500</v>
      </c>
      <c r="E300" s="135" t="s">
        <v>885</v>
      </c>
      <c r="F300" s="135" t="s">
        <v>886</v>
      </c>
      <c r="G300" s="135" t="s">
        <v>887</v>
      </c>
      <c r="H300" s="135" t="s">
        <v>801</v>
      </c>
    </row>
    <row r="301" spans="1:8">
      <c r="A301" s="135">
        <v>300</v>
      </c>
      <c r="B301" s="135" t="s">
        <v>1495</v>
      </c>
      <c r="C301" s="135" t="s">
        <v>1499</v>
      </c>
      <c r="D301" s="135" t="s">
        <v>1500</v>
      </c>
      <c r="E301" s="135" t="s">
        <v>857</v>
      </c>
      <c r="F301" s="135" t="s">
        <v>858</v>
      </c>
      <c r="G301" s="135" t="s">
        <v>859</v>
      </c>
      <c r="H301" s="135" t="s">
        <v>801</v>
      </c>
    </row>
    <row r="302" spans="1:8">
      <c r="A302" s="135">
        <v>301</v>
      </c>
      <c r="B302" s="135" t="s">
        <v>1495</v>
      </c>
      <c r="C302" s="135" t="s">
        <v>1499</v>
      </c>
      <c r="D302" s="135" t="s">
        <v>1500</v>
      </c>
      <c r="E302" s="135" t="s">
        <v>1501</v>
      </c>
      <c r="F302" s="135" t="s">
        <v>1502</v>
      </c>
      <c r="G302" s="135" t="s">
        <v>1503</v>
      </c>
      <c r="H302" s="135" t="s">
        <v>801</v>
      </c>
    </row>
    <row r="303" spans="1:8">
      <c r="A303" s="135">
        <v>302</v>
      </c>
      <c r="B303" s="135" t="s">
        <v>1495</v>
      </c>
      <c r="C303" s="135" t="s">
        <v>1499</v>
      </c>
      <c r="D303" s="135" t="s">
        <v>1500</v>
      </c>
      <c r="E303" s="135" t="s">
        <v>1504</v>
      </c>
      <c r="F303" s="135" t="s">
        <v>1505</v>
      </c>
      <c r="G303" s="135" t="s">
        <v>1503</v>
      </c>
      <c r="H303" s="135" t="s">
        <v>801</v>
      </c>
    </row>
    <row r="304" spans="1:8">
      <c r="A304" s="135">
        <v>303</v>
      </c>
      <c r="B304" s="135" t="s">
        <v>1495</v>
      </c>
      <c r="C304" s="135" t="s">
        <v>1506</v>
      </c>
      <c r="D304" s="135" t="s">
        <v>1507</v>
      </c>
      <c r="E304" s="135" t="s">
        <v>885</v>
      </c>
      <c r="F304" s="135" t="s">
        <v>886</v>
      </c>
      <c r="G304" s="135" t="s">
        <v>887</v>
      </c>
      <c r="H304" s="135" t="s">
        <v>801</v>
      </c>
    </row>
    <row r="305" spans="1:8">
      <c r="A305" s="135">
        <v>304</v>
      </c>
      <c r="B305" s="135" t="s">
        <v>1495</v>
      </c>
      <c r="C305" s="135" t="s">
        <v>1506</v>
      </c>
      <c r="D305" s="135" t="s">
        <v>1507</v>
      </c>
      <c r="E305" s="135" t="s">
        <v>857</v>
      </c>
      <c r="F305" s="135" t="s">
        <v>858</v>
      </c>
      <c r="G305" s="135" t="s">
        <v>859</v>
      </c>
      <c r="H305" s="135" t="s">
        <v>801</v>
      </c>
    </row>
    <row r="306" spans="1:8">
      <c r="A306" s="135">
        <v>305</v>
      </c>
      <c r="B306" s="135" t="s">
        <v>1508</v>
      </c>
      <c r="C306" s="135" t="s">
        <v>1510</v>
      </c>
      <c r="D306" s="135" t="s">
        <v>1511</v>
      </c>
      <c r="E306" s="135" t="s">
        <v>1512</v>
      </c>
      <c r="F306" s="135" t="s">
        <v>1513</v>
      </c>
      <c r="G306" s="135" t="s">
        <v>1514</v>
      </c>
      <c r="H306" s="135" t="s">
        <v>801</v>
      </c>
    </row>
    <row r="307" spans="1:8">
      <c r="A307" s="135">
        <v>306</v>
      </c>
      <c r="B307" s="135" t="s">
        <v>1508</v>
      </c>
      <c r="C307" s="135" t="s">
        <v>1515</v>
      </c>
      <c r="D307" s="135" t="s">
        <v>1516</v>
      </c>
      <c r="E307" s="135" t="s">
        <v>1512</v>
      </c>
      <c r="F307" s="135" t="s">
        <v>1513</v>
      </c>
      <c r="G307" s="135" t="s">
        <v>1514</v>
      </c>
      <c r="H307" s="135" t="s">
        <v>801</v>
      </c>
    </row>
    <row r="308" spans="1:8">
      <c r="A308" s="135">
        <v>307</v>
      </c>
      <c r="B308" s="135" t="s">
        <v>1508</v>
      </c>
      <c r="C308" s="135" t="s">
        <v>1517</v>
      </c>
      <c r="D308" s="135" t="s">
        <v>1518</v>
      </c>
      <c r="E308" s="135" t="s">
        <v>1512</v>
      </c>
      <c r="F308" s="135" t="s">
        <v>1513</v>
      </c>
      <c r="G308" s="135" t="s">
        <v>1514</v>
      </c>
      <c r="H308" s="135" t="s">
        <v>801</v>
      </c>
    </row>
    <row r="309" spans="1:8">
      <c r="A309" s="135">
        <v>308</v>
      </c>
      <c r="B309" s="135" t="s">
        <v>1508</v>
      </c>
      <c r="C309" s="135" t="s">
        <v>1519</v>
      </c>
      <c r="D309" s="135" t="s">
        <v>1520</v>
      </c>
      <c r="E309" s="135" t="s">
        <v>1512</v>
      </c>
      <c r="F309" s="135" t="s">
        <v>1513</v>
      </c>
      <c r="G309" s="135" t="s">
        <v>1514</v>
      </c>
      <c r="H309" s="135" t="s">
        <v>801</v>
      </c>
    </row>
    <row r="310" spans="1:8">
      <c r="A310" s="135">
        <v>309</v>
      </c>
      <c r="B310" s="135" t="s">
        <v>1508</v>
      </c>
      <c r="C310" s="135" t="s">
        <v>1521</v>
      </c>
      <c r="D310" s="135" t="s">
        <v>1522</v>
      </c>
      <c r="E310" s="135" t="s">
        <v>1512</v>
      </c>
      <c r="F310" s="135" t="s">
        <v>1513</v>
      </c>
      <c r="G310" s="135" t="s">
        <v>1514</v>
      </c>
      <c r="H310" s="135" t="s">
        <v>801</v>
      </c>
    </row>
    <row r="311" spans="1:8">
      <c r="A311" s="135">
        <v>310</v>
      </c>
      <c r="B311" s="135" t="s">
        <v>1508</v>
      </c>
      <c r="C311" s="135" t="s">
        <v>1523</v>
      </c>
      <c r="D311" s="135" t="s">
        <v>1524</v>
      </c>
      <c r="E311" s="135" t="s">
        <v>1512</v>
      </c>
      <c r="F311" s="135" t="s">
        <v>1513</v>
      </c>
      <c r="G311" s="135" t="s">
        <v>1514</v>
      </c>
      <c r="H311" s="135" t="s">
        <v>801</v>
      </c>
    </row>
    <row r="312" spans="1:8">
      <c r="A312" s="135">
        <v>311</v>
      </c>
      <c r="B312" s="135" t="s">
        <v>1508</v>
      </c>
      <c r="C312" s="135" t="s">
        <v>1525</v>
      </c>
      <c r="D312" s="135" t="s">
        <v>1526</v>
      </c>
      <c r="E312" s="135" t="s">
        <v>1512</v>
      </c>
      <c r="F312" s="135" t="s">
        <v>1513</v>
      </c>
      <c r="G312" s="135" t="s">
        <v>1514</v>
      </c>
      <c r="H312" s="135" t="s">
        <v>801</v>
      </c>
    </row>
    <row r="313" spans="1:8">
      <c r="A313" s="135">
        <v>312</v>
      </c>
      <c r="B313" s="135" t="s">
        <v>1508</v>
      </c>
      <c r="C313" s="135" t="s">
        <v>1326</v>
      </c>
      <c r="D313" s="135" t="s">
        <v>1527</v>
      </c>
      <c r="E313" s="135" t="s">
        <v>1512</v>
      </c>
      <c r="F313" s="135" t="s">
        <v>1513</v>
      </c>
      <c r="G313" s="135" t="s">
        <v>1514</v>
      </c>
      <c r="H313" s="135" t="s">
        <v>801</v>
      </c>
    </row>
    <row r="314" spans="1:8">
      <c r="A314" s="135">
        <v>313</v>
      </c>
      <c r="B314" s="135" t="s">
        <v>1508</v>
      </c>
      <c r="C314" s="135" t="s">
        <v>1528</v>
      </c>
      <c r="D314" s="135" t="s">
        <v>1529</v>
      </c>
      <c r="E314" s="135" t="s">
        <v>1512</v>
      </c>
      <c r="F314" s="135" t="s">
        <v>1513</v>
      </c>
      <c r="G314" s="135" t="s">
        <v>1514</v>
      </c>
      <c r="H314" s="135" t="s">
        <v>801</v>
      </c>
    </row>
    <row r="315" spans="1:8">
      <c r="A315" s="135">
        <v>314</v>
      </c>
      <c r="B315" s="135" t="s">
        <v>1508</v>
      </c>
      <c r="C315" s="135" t="s">
        <v>1530</v>
      </c>
      <c r="D315" s="135" t="s">
        <v>1531</v>
      </c>
      <c r="E315" s="135" t="s">
        <v>1532</v>
      </c>
      <c r="F315" s="135" t="s">
        <v>1533</v>
      </c>
      <c r="G315" s="135" t="s">
        <v>1514</v>
      </c>
      <c r="H315" s="135" t="s">
        <v>801</v>
      </c>
    </row>
    <row r="316" spans="1:8">
      <c r="A316" s="135">
        <v>315</v>
      </c>
      <c r="B316" s="135" t="s">
        <v>1534</v>
      </c>
      <c r="C316" s="135" t="s">
        <v>1536</v>
      </c>
      <c r="D316" s="135" t="s">
        <v>1537</v>
      </c>
      <c r="E316" s="135" t="s">
        <v>1538</v>
      </c>
      <c r="F316" s="135" t="s">
        <v>1539</v>
      </c>
      <c r="G316" s="135" t="s">
        <v>1540</v>
      </c>
      <c r="H316" s="135" t="s">
        <v>801</v>
      </c>
    </row>
    <row r="317" spans="1:8">
      <c r="A317" s="135">
        <v>316</v>
      </c>
      <c r="B317" s="135" t="s">
        <v>1534</v>
      </c>
      <c r="C317" s="135" t="s">
        <v>1541</v>
      </c>
      <c r="D317" s="135" t="s">
        <v>1542</v>
      </c>
      <c r="E317" s="135" t="s">
        <v>1538</v>
      </c>
      <c r="F317" s="135" t="s">
        <v>1539</v>
      </c>
      <c r="G317" s="135" t="s">
        <v>1540</v>
      </c>
      <c r="H317" s="135" t="s">
        <v>801</v>
      </c>
    </row>
    <row r="318" spans="1:8">
      <c r="A318" s="135">
        <v>317</v>
      </c>
      <c r="B318" s="135" t="s">
        <v>1534</v>
      </c>
      <c r="C318" s="135" t="s">
        <v>1543</v>
      </c>
      <c r="D318" s="135" t="s">
        <v>1544</v>
      </c>
      <c r="E318" s="135" t="s">
        <v>1545</v>
      </c>
      <c r="F318" s="135" t="s">
        <v>1546</v>
      </c>
      <c r="G318" s="135" t="s">
        <v>1540</v>
      </c>
      <c r="H318" s="135" t="s">
        <v>801</v>
      </c>
    </row>
    <row r="319" spans="1:8">
      <c r="A319" s="135">
        <v>318</v>
      </c>
      <c r="B319" s="135" t="s">
        <v>1534</v>
      </c>
      <c r="C319" s="135" t="s">
        <v>1543</v>
      </c>
      <c r="D319" s="135" t="s">
        <v>1544</v>
      </c>
      <c r="E319" s="135" t="s">
        <v>1547</v>
      </c>
      <c r="F319" s="135" t="s">
        <v>1548</v>
      </c>
      <c r="G319" s="135" t="s">
        <v>1540</v>
      </c>
      <c r="H319" s="135" t="s">
        <v>872</v>
      </c>
    </row>
    <row r="320" spans="1:8">
      <c r="A320" s="135">
        <v>319</v>
      </c>
      <c r="B320" s="135" t="s">
        <v>1534</v>
      </c>
      <c r="C320" s="135" t="s">
        <v>1543</v>
      </c>
      <c r="D320" s="135" t="s">
        <v>1544</v>
      </c>
      <c r="E320" s="135" t="s">
        <v>1549</v>
      </c>
      <c r="F320" s="135" t="s">
        <v>1550</v>
      </c>
      <c r="G320" s="135" t="s">
        <v>1540</v>
      </c>
      <c r="H320" s="135" t="s">
        <v>801</v>
      </c>
    </row>
    <row r="321" spans="1:8">
      <c r="A321" s="135">
        <v>320</v>
      </c>
      <c r="B321" s="135" t="s">
        <v>1534</v>
      </c>
      <c r="C321" s="135" t="s">
        <v>1551</v>
      </c>
      <c r="D321" s="135" t="s">
        <v>1552</v>
      </c>
      <c r="E321" s="135" t="s">
        <v>1504</v>
      </c>
      <c r="F321" s="135" t="s">
        <v>1553</v>
      </c>
      <c r="G321" s="135" t="s">
        <v>1540</v>
      </c>
      <c r="H321" s="135" t="s">
        <v>801</v>
      </c>
    </row>
    <row r="322" spans="1:8">
      <c r="A322" s="135">
        <v>321</v>
      </c>
      <c r="B322" s="135" t="s">
        <v>1534</v>
      </c>
      <c r="C322" s="135" t="s">
        <v>1554</v>
      </c>
      <c r="D322" s="135" t="s">
        <v>1555</v>
      </c>
      <c r="E322" s="135" t="s">
        <v>1538</v>
      </c>
      <c r="F322" s="135" t="s">
        <v>1539</v>
      </c>
      <c r="G322" s="135" t="s">
        <v>1540</v>
      </c>
      <c r="H322" s="135" t="s">
        <v>801</v>
      </c>
    </row>
    <row r="323" spans="1:8">
      <c r="A323" s="135">
        <v>322</v>
      </c>
      <c r="B323" s="135" t="s">
        <v>1534</v>
      </c>
      <c r="C323" s="135" t="s">
        <v>1556</v>
      </c>
      <c r="D323" s="135" t="s">
        <v>1557</v>
      </c>
      <c r="E323" s="135" t="s">
        <v>1558</v>
      </c>
      <c r="F323" s="135" t="s">
        <v>1559</v>
      </c>
      <c r="G323" s="135" t="s">
        <v>1540</v>
      </c>
      <c r="H323" s="135" t="s">
        <v>801</v>
      </c>
    </row>
    <row r="324" spans="1:8">
      <c r="A324" s="135">
        <v>323</v>
      </c>
      <c r="B324" s="135" t="s">
        <v>1534</v>
      </c>
      <c r="C324" s="135" t="s">
        <v>1556</v>
      </c>
      <c r="D324" s="135" t="s">
        <v>1557</v>
      </c>
      <c r="E324" s="135" t="s">
        <v>1560</v>
      </c>
      <c r="F324" s="135" t="s">
        <v>1561</v>
      </c>
      <c r="G324" s="135" t="s">
        <v>1540</v>
      </c>
      <c r="H324" s="135" t="s">
        <v>1061</v>
      </c>
    </row>
    <row r="325" spans="1:8">
      <c r="A325" s="135">
        <v>324</v>
      </c>
      <c r="B325" s="135" t="s">
        <v>1534</v>
      </c>
      <c r="C325" s="135" t="s">
        <v>1562</v>
      </c>
      <c r="D325" s="135" t="s">
        <v>1563</v>
      </c>
      <c r="E325" s="135" t="s">
        <v>1564</v>
      </c>
      <c r="F325" s="135" t="s">
        <v>1565</v>
      </c>
      <c r="G325" s="135" t="s">
        <v>1540</v>
      </c>
      <c r="H325" s="135" t="s">
        <v>801</v>
      </c>
    </row>
    <row r="326" spans="1:8">
      <c r="A326" s="135">
        <v>325</v>
      </c>
      <c r="B326" s="135" t="s">
        <v>1534</v>
      </c>
      <c r="C326" s="135" t="s">
        <v>1566</v>
      </c>
      <c r="D326" s="135" t="s">
        <v>1567</v>
      </c>
      <c r="E326" s="135" t="s">
        <v>1504</v>
      </c>
      <c r="F326" s="135" t="s">
        <v>1553</v>
      </c>
      <c r="G326" s="135" t="s">
        <v>1540</v>
      </c>
      <c r="H326" s="135" t="s">
        <v>801</v>
      </c>
    </row>
    <row r="327" spans="1:8">
      <c r="A327" s="135">
        <v>326</v>
      </c>
      <c r="B327" s="135" t="s">
        <v>1534</v>
      </c>
      <c r="C327" s="135" t="s">
        <v>1568</v>
      </c>
      <c r="D327" s="135" t="s">
        <v>1569</v>
      </c>
      <c r="E327" s="135" t="s">
        <v>1538</v>
      </c>
      <c r="F327" s="135" t="s">
        <v>1539</v>
      </c>
      <c r="G327" s="135" t="s">
        <v>1540</v>
      </c>
      <c r="H327" s="135" t="s">
        <v>801</v>
      </c>
    </row>
    <row r="328" spans="1:8">
      <c r="A328" s="135">
        <v>327</v>
      </c>
      <c r="B328" s="135" t="s">
        <v>1534</v>
      </c>
      <c r="C328" s="135" t="s">
        <v>1570</v>
      </c>
      <c r="D328" s="135" t="s">
        <v>1571</v>
      </c>
      <c r="E328" s="135" t="s">
        <v>1572</v>
      </c>
      <c r="F328" s="135" t="s">
        <v>1573</v>
      </c>
      <c r="G328" s="135" t="s">
        <v>1540</v>
      </c>
      <c r="H328" s="135" t="s">
        <v>801</v>
      </c>
    </row>
    <row r="329" spans="1:8">
      <c r="A329" s="135">
        <v>328</v>
      </c>
      <c r="B329" s="135" t="s">
        <v>1534</v>
      </c>
      <c r="C329" s="135" t="s">
        <v>1574</v>
      </c>
      <c r="D329" s="135" t="s">
        <v>1575</v>
      </c>
      <c r="E329" s="135" t="s">
        <v>1576</v>
      </c>
      <c r="F329" s="135" t="s">
        <v>1577</v>
      </c>
      <c r="G329" s="135" t="s">
        <v>1540</v>
      </c>
      <c r="H329" s="135" t="s">
        <v>801</v>
      </c>
    </row>
    <row r="330" spans="1:8">
      <c r="A330" s="135">
        <v>329</v>
      </c>
      <c r="B330" s="135" t="s">
        <v>1534</v>
      </c>
      <c r="C330" s="135" t="s">
        <v>1578</v>
      </c>
      <c r="D330" s="135" t="s">
        <v>1579</v>
      </c>
      <c r="E330" s="135" t="s">
        <v>1538</v>
      </c>
      <c r="F330" s="135" t="s">
        <v>1539</v>
      </c>
      <c r="G330" s="135" t="s">
        <v>1540</v>
      </c>
      <c r="H330" s="135" t="s">
        <v>801</v>
      </c>
    </row>
    <row r="331" spans="1:8">
      <c r="A331" s="135">
        <v>330</v>
      </c>
      <c r="B331" s="135" t="s">
        <v>1580</v>
      </c>
      <c r="C331" s="135" t="s">
        <v>1582</v>
      </c>
      <c r="D331" s="135" t="s">
        <v>1583</v>
      </c>
      <c r="E331" s="135" t="s">
        <v>885</v>
      </c>
      <c r="F331" s="135" t="s">
        <v>886</v>
      </c>
      <c r="G331" s="135" t="s">
        <v>887</v>
      </c>
      <c r="H331" s="135" t="s">
        <v>801</v>
      </c>
    </row>
    <row r="332" spans="1:8">
      <c r="A332" s="135">
        <v>331</v>
      </c>
      <c r="B332" s="135" t="s">
        <v>1580</v>
      </c>
      <c r="C332" s="135" t="s">
        <v>1584</v>
      </c>
      <c r="D332" s="135" t="s">
        <v>1585</v>
      </c>
      <c r="E332" s="135" t="s">
        <v>885</v>
      </c>
      <c r="F332" s="135" t="s">
        <v>886</v>
      </c>
      <c r="G332" s="135" t="s">
        <v>887</v>
      </c>
      <c r="H332" s="135" t="s">
        <v>801</v>
      </c>
    </row>
    <row r="333" spans="1:8">
      <c r="A333" s="135">
        <v>332</v>
      </c>
      <c r="B333" s="135" t="s">
        <v>1580</v>
      </c>
      <c r="C333" s="135" t="s">
        <v>1584</v>
      </c>
      <c r="D333" s="135" t="s">
        <v>1585</v>
      </c>
      <c r="E333" s="135" t="s">
        <v>1586</v>
      </c>
      <c r="F333" s="135" t="s">
        <v>1587</v>
      </c>
      <c r="G333" s="135" t="s">
        <v>1588</v>
      </c>
      <c r="H333" s="135" t="s">
        <v>801</v>
      </c>
    </row>
    <row r="334" spans="1:8">
      <c r="A334" s="135">
        <v>333</v>
      </c>
      <c r="B334" s="135" t="s">
        <v>1580</v>
      </c>
      <c r="C334" s="135" t="s">
        <v>1584</v>
      </c>
      <c r="D334" s="135" t="s">
        <v>1585</v>
      </c>
      <c r="E334" s="135" t="s">
        <v>1589</v>
      </c>
      <c r="F334" s="135" t="s">
        <v>1590</v>
      </c>
      <c r="G334" s="135" t="s">
        <v>1588</v>
      </c>
      <c r="H334" s="135" t="s">
        <v>801</v>
      </c>
    </row>
    <row r="335" spans="1:8">
      <c r="A335" s="135">
        <v>334</v>
      </c>
      <c r="B335" s="135" t="s">
        <v>1580</v>
      </c>
      <c r="C335" s="135" t="s">
        <v>1591</v>
      </c>
      <c r="D335" s="135" t="s">
        <v>1592</v>
      </c>
      <c r="E335" s="135" t="s">
        <v>1586</v>
      </c>
      <c r="F335" s="135" t="s">
        <v>1587</v>
      </c>
      <c r="G335" s="135" t="s">
        <v>1588</v>
      </c>
      <c r="H335" s="135" t="s">
        <v>801</v>
      </c>
    </row>
    <row r="336" spans="1:8">
      <c r="A336" s="135">
        <v>335</v>
      </c>
      <c r="B336" s="135" t="s">
        <v>1580</v>
      </c>
      <c r="C336" s="135" t="s">
        <v>1593</v>
      </c>
      <c r="D336" s="135" t="s">
        <v>1594</v>
      </c>
      <c r="E336" s="135" t="s">
        <v>1595</v>
      </c>
      <c r="F336" s="135" t="s">
        <v>1596</v>
      </c>
      <c r="G336" s="135" t="s">
        <v>1588</v>
      </c>
      <c r="H336" s="135" t="s">
        <v>801</v>
      </c>
    </row>
    <row r="337" spans="1:8">
      <c r="A337" s="135">
        <v>336</v>
      </c>
      <c r="B337" s="135" t="s">
        <v>1580</v>
      </c>
      <c r="C337" s="135" t="s">
        <v>1597</v>
      </c>
      <c r="D337" s="135" t="s">
        <v>1598</v>
      </c>
      <c r="E337" s="135" t="s">
        <v>1599</v>
      </c>
      <c r="F337" s="135" t="s">
        <v>1600</v>
      </c>
      <c r="G337" s="135" t="s">
        <v>1588</v>
      </c>
      <c r="H337" s="135" t="s">
        <v>801</v>
      </c>
    </row>
    <row r="338" spans="1:8">
      <c r="A338" s="135">
        <v>337</v>
      </c>
      <c r="B338" s="135" t="s">
        <v>1580</v>
      </c>
      <c r="C338" s="135" t="s">
        <v>1601</v>
      </c>
      <c r="D338" s="135" t="s">
        <v>1602</v>
      </c>
      <c r="E338" s="135" t="s">
        <v>1603</v>
      </c>
      <c r="F338" s="135" t="s">
        <v>1604</v>
      </c>
      <c r="G338" s="135" t="s">
        <v>1588</v>
      </c>
      <c r="H338" s="135" t="s">
        <v>801</v>
      </c>
    </row>
    <row r="339" spans="1:8">
      <c r="A339" s="135">
        <v>338</v>
      </c>
      <c r="B339" s="135" t="s">
        <v>1580</v>
      </c>
      <c r="C339" s="135" t="s">
        <v>1605</v>
      </c>
      <c r="D339" s="135" t="s">
        <v>1606</v>
      </c>
      <c r="E339" s="135" t="s">
        <v>1607</v>
      </c>
      <c r="F339" s="135" t="s">
        <v>1608</v>
      </c>
      <c r="G339" s="135" t="s">
        <v>1588</v>
      </c>
      <c r="H339" s="135" t="s">
        <v>801</v>
      </c>
    </row>
    <row r="340" spans="1:8">
      <c r="A340" s="135">
        <v>339</v>
      </c>
      <c r="B340" s="135" t="s">
        <v>1609</v>
      </c>
      <c r="C340" s="135" t="s">
        <v>1611</v>
      </c>
      <c r="D340" s="135" t="s">
        <v>1612</v>
      </c>
      <c r="E340" s="135" t="s">
        <v>894</v>
      </c>
      <c r="F340" s="135" t="s">
        <v>895</v>
      </c>
      <c r="G340" s="135" t="s">
        <v>896</v>
      </c>
      <c r="H340" s="135" t="s">
        <v>872</v>
      </c>
    </row>
    <row r="341" spans="1:8">
      <c r="A341" s="135">
        <v>340</v>
      </c>
      <c r="B341" s="135" t="s">
        <v>1609</v>
      </c>
      <c r="C341" s="135" t="s">
        <v>1611</v>
      </c>
      <c r="D341" s="135" t="s">
        <v>1612</v>
      </c>
      <c r="E341" s="135" t="s">
        <v>894</v>
      </c>
      <c r="F341" s="135" t="s">
        <v>895</v>
      </c>
      <c r="G341" s="135" t="s">
        <v>896</v>
      </c>
      <c r="H341" s="135" t="s">
        <v>897</v>
      </c>
    </row>
    <row r="342" spans="1:8">
      <c r="A342" s="135">
        <v>341</v>
      </c>
      <c r="B342" s="135" t="s">
        <v>1609</v>
      </c>
      <c r="C342" s="135" t="s">
        <v>1611</v>
      </c>
      <c r="D342" s="135" t="s">
        <v>1612</v>
      </c>
      <c r="E342" s="135" t="s">
        <v>1613</v>
      </c>
      <c r="F342" s="135" t="s">
        <v>1614</v>
      </c>
      <c r="G342" s="135" t="s">
        <v>859</v>
      </c>
      <c r="H342" s="135" t="s">
        <v>801</v>
      </c>
    </row>
    <row r="343" spans="1:8">
      <c r="A343" s="135">
        <v>342</v>
      </c>
      <c r="B343" s="135" t="s">
        <v>1609</v>
      </c>
      <c r="C343" s="135" t="s">
        <v>1611</v>
      </c>
      <c r="D343" s="135" t="s">
        <v>1612</v>
      </c>
      <c r="E343" s="135" t="s">
        <v>1615</v>
      </c>
      <c r="F343" s="135" t="s">
        <v>1616</v>
      </c>
      <c r="G343" s="135" t="s">
        <v>1158</v>
      </c>
      <c r="H343" s="135" t="s">
        <v>801</v>
      </c>
    </row>
    <row r="344" spans="1:8">
      <c r="A344" s="135">
        <v>343</v>
      </c>
      <c r="B344" s="135" t="s">
        <v>1617</v>
      </c>
      <c r="C344" s="135" t="s">
        <v>1619</v>
      </c>
      <c r="D344" s="135" t="s">
        <v>1620</v>
      </c>
      <c r="E344" s="135" t="s">
        <v>1621</v>
      </c>
      <c r="F344" s="135" t="s">
        <v>1622</v>
      </c>
      <c r="G344" s="135" t="s">
        <v>1623</v>
      </c>
      <c r="H344" s="135" t="s">
        <v>801</v>
      </c>
    </row>
    <row r="345" spans="1:8">
      <c r="A345" s="135">
        <v>344</v>
      </c>
      <c r="B345" s="135" t="s">
        <v>1617</v>
      </c>
      <c r="C345" s="135" t="s">
        <v>1624</v>
      </c>
      <c r="D345" s="135" t="s">
        <v>1625</v>
      </c>
      <c r="E345" s="135" t="s">
        <v>1626</v>
      </c>
      <c r="F345" s="135" t="s">
        <v>1627</v>
      </c>
      <c r="G345" s="135" t="s">
        <v>1623</v>
      </c>
      <c r="H345" s="135" t="s">
        <v>801</v>
      </c>
    </row>
    <row r="346" spans="1:8">
      <c r="A346" s="135">
        <v>345</v>
      </c>
      <c r="B346" s="135" t="s">
        <v>1617</v>
      </c>
      <c r="C346" s="135" t="s">
        <v>1628</v>
      </c>
      <c r="D346" s="135" t="s">
        <v>1629</v>
      </c>
      <c r="E346" s="135" t="s">
        <v>1630</v>
      </c>
      <c r="F346" s="135" t="s">
        <v>1631</v>
      </c>
      <c r="G346" s="135" t="s">
        <v>1623</v>
      </c>
      <c r="H346" s="135" t="s">
        <v>801</v>
      </c>
    </row>
    <row r="347" spans="1:8">
      <c r="A347" s="135">
        <v>346</v>
      </c>
      <c r="B347" s="135" t="s">
        <v>1617</v>
      </c>
      <c r="C347" s="135" t="s">
        <v>1632</v>
      </c>
      <c r="D347" s="135" t="s">
        <v>1633</v>
      </c>
      <c r="E347" s="135" t="s">
        <v>1634</v>
      </c>
      <c r="F347" s="135" t="s">
        <v>1635</v>
      </c>
      <c r="G347" s="135" t="s">
        <v>1623</v>
      </c>
      <c r="H347" s="135" t="s">
        <v>801</v>
      </c>
    </row>
    <row r="348" spans="1:8">
      <c r="A348" s="135">
        <v>347</v>
      </c>
      <c r="B348" s="135" t="s">
        <v>1617</v>
      </c>
      <c r="C348" s="135" t="s">
        <v>1632</v>
      </c>
      <c r="D348" s="135" t="s">
        <v>1633</v>
      </c>
      <c r="E348" s="135" t="s">
        <v>1636</v>
      </c>
      <c r="F348" s="135" t="s">
        <v>1637</v>
      </c>
      <c r="G348" s="135" t="s">
        <v>1623</v>
      </c>
      <c r="H348" s="135" t="s">
        <v>801</v>
      </c>
    </row>
    <row r="349" spans="1:8">
      <c r="A349" s="135">
        <v>348</v>
      </c>
      <c r="B349" s="135" t="s">
        <v>1617</v>
      </c>
      <c r="C349" s="135" t="s">
        <v>1632</v>
      </c>
      <c r="D349" s="135" t="s">
        <v>1633</v>
      </c>
      <c r="E349" s="135" t="s">
        <v>1638</v>
      </c>
      <c r="F349" s="135" t="s">
        <v>1639</v>
      </c>
      <c r="G349" s="135" t="s">
        <v>1623</v>
      </c>
      <c r="H349" s="135" t="s">
        <v>801</v>
      </c>
    </row>
    <row r="350" spans="1:8">
      <c r="A350" s="135">
        <v>349</v>
      </c>
      <c r="B350" s="135" t="s">
        <v>1617</v>
      </c>
      <c r="C350" s="135" t="s">
        <v>1632</v>
      </c>
      <c r="D350" s="135" t="s">
        <v>1633</v>
      </c>
      <c r="E350" s="135" t="s">
        <v>1640</v>
      </c>
      <c r="F350" s="135" t="s">
        <v>1641</v>
      </c>
      <c r="G350" s="135" t="s">
        <v>1623</v>
      </c>
      <c r="H350" s="135" t="s">
        <v>801</v>
      </c>
    </row>
    <row r="351" spans="1:8">
      <c r="A351" s="135">
        <v>350</v>
      </c>
      <c r="B351" s="135" t="s">
        <v>1617</v>
      </c>
      <c r="C351" s="135" t="s">
        <v>1642</v>
      </c>
      <c r="D351" s="135" t="s">
        <v>1643</v>
      </c>
      <c r="E351" s="135" t="s">
        <v>1644</v>
      </c>
      <c r="F351" s="135" t="s">
        <v>1645</v>
      </c>
      <c r="G351" s="135" t="s">
        <v>1623</v>
      </c>
      <c r="H351" s="135" t="s">
        <v>801</v>
      </c>
    </row>
    <row r="352" spans="1:8">
      <c r="A352" s="135">
        <v>351</v>
      </c>
      <c r="B352" s="135" t="s">
        <v>1646</v>
      </c>
      <c r="C352" s="135" t="s">
        <v>1648</v>
      </c>
      <c r="D352" s="135" t="s">
        <v>1649</v>
      </c>
      <c r="E352" s="135" t="s">
        <v>885</v>
      </c>
      <c r="F352" s="135" t="s">
        <v>886</v>
      </c>
      <c r="G352" s="135" t="s">
        <v>887</v>
      </c>
      <c r="H352" s="135" t="s">
        <v>801</v>
      </c>
    </row>
    <row r="353" spans="1:8">
      <c r="A353" s="135">
        <v>352</v>
      </c>
      <c r="B353" s="135" t="s">
        <v>1646</v>
      </c>
      <c r="C353" s="135" t="s">
        <v>1648</v>
      </c>
      <c r="D353" s="135" t="s">
        <v>1649</v>
      </c>
      <c r="E353" s="135" t="s">
        <v>1650</v>
      </c>
      <c r="F353" s="135" t="s">
        <v>1651</v>
      </c>
      <c r="G353" s="135" t="s">
        <v>1169</v>
      </c>
      <c r="H353" s="135" t="s">
        <v>801</v>
      </c>
    </row>
    <row r="354" spans="1:8">
      <c r="A354" s="135">
        <v>353</v>
      </c>
      <c r="B354" s="135" t="s">
        <v>1646</v>
      </c>
      <c r="C354" s="135" t="s">
        <v>1652</v>
      </c>
      <c r="D354" s="135" t="s">
        <v>1653</v>
      </c>
      <c r="E354" s="135" t="s">
        <v>1654</v>
      </c>
      <c r="F354" s="135" t="s">
        <v>1655</v>
      </c>
      <c r="G354" s="135" t="s">
        <v>1169</v>
      </c>
      <c r="H354" s="135" t="s">
        <v>801</v>
      </c>
    </row>
    <row r="355" spans="1:8">
      <c r="A355" s="135">
        <v>354</v>
      </c>
      <c r="B355" s="135" t="s">
        <v>1646</v>
      </c>
      <c r="C355" s="135" t="s">
        <v>1656</v>
      </c>
      <c r="D355" s="135" t="s">
        <v>1657</v>
      </c>
      <c r="E355" s="135" t="s">
        <v>1650</v>
      </c>
      <c r="F355" s="135" t="s">
        <v>1651</v>
      </c>
      <c r="G355" s="135" t="s">
        <v>1169</v>
      </c>
      <c r="H355" s="135" t="s">
        <v>801</v>
      </c>
    </row>
    <row r="356" spans="1:8">
      <c r="A356" s="135">
        <v>355</v>
      </c>
      <c r="B356" s="135" t="s">
        <v>1646</v>
      </c>
      <c r="C356" s="135" t="s">
        <v>1658</v>
      </c>
      <c r="D356" s="135" t="s">
        <v>1659</v>
      </c>
      <c r="E356" s="135" t="s">
        <v>1660</v>
      </c>
      <c r="F356" s="135" t="s">
        <v>1661</v>
      </c>
      <c r="G356" s="135" t="s">
        <v>1169</v>
      </c>
      <c r="H356" s="135" t="s">
        <v>801</v>
      </c>
    </row>
    <row r="357" spans="1:8">
      <c r="A357" s="135">
        <v>356</v>
      </c>
      <c r="B357" s="135" t="s">
        <v>1646</v>
      </c>
      <c r="C357" s="135" t="s">
        <v>1662</v>
      </c>
      <c r="D357" s="135" t="s">
        <v>1663</v>
      </c>
      <c r="E357" s="135" t="s">
        <v>1654</v>
      </c>
      <c r="F357" s="135" t="s">
        <v>1655</v>
      </c>
      <c r="G357" s="135" t="s">
        <v>1169</v>
      </c>
      <c r="H357" s="135" t="s">
        <v>801</v>
      </c>
    </row>
    <row r="358" spans="1:8">
      <c r="A358" s="135">
        <v>357</v>
      </c>
      <c r="B358" s="135" t="s">
        <v>1646</v>
      </c>
      <c r="C358" s="135" t="s">
        <v>1664</v>
      </c>
      <c r="D358" s="135" t="s">
        <v>1665</v>
      </c>
      <c r="E358" s="135" t="s">
        <v>1654</v>
      </c>
      <c r="F358" s="135" t="s">
        <v>1655</v>
      </c>
      <c r="G358" s="135" t="s">
        <v>1169</v>
      </c>
      <c r="H358" s="135" t="s">
        <v>801</v>
      </c>
    </row>
    <row r="359" spans="1:8">
      <c r="A359" s="135">
        <v>358</v>
      </c>
      <c r="B359" s="135" t="s">
        <v>1646</v>
      </c>
      <c r="C359" s="135" t="s">
        <v>827</v>
      </c>
      <c r="D359" s="135" t="s">
        <v>1666</v>
      </c>
      <c r="E359" s="135" t="s">
        <v>1654</v>
      </c>
      <c r="F359" s="135" t="s">
        <v>1655</v>
      </c>
      <c r="G359" s="135" t="s">
        <v>1169</v>
      </c>
      <c r="H359" s="135" t="s">
        <v>801</v>
      </c>
    </row>
    <row r="360" spans="1:8">
      <c r="A360" s="135">
        <v>359</v>
      </c>
      <c r="B360" s="135" t="s">
        <v>1646</v>
      </c>
      <c r="C360" s="135" t="s">
        <v>827</v>
      </c>
      <c r="D360" s="135" t="s">
        <v>1666</v>
      </c>
      <c r="E360" s="135" t="s">
        <v>1667</v>
      </c>
      <c r="F360" s="135" t="s">
        <v>1668</v>
      </c>
      <c r="G360" s="135" t="s">
        <v>1169</v>
      </c>
      <c r="H360" s="135" t="s">
        <v>826</v>
      </c>
    </row>
    <row r="361" spans="1:8">
      <c r="A361" s="135">
        <v>360</v>
      </c>
      <c r="B361" s="135" t="s">
        <v>1646</v>
      </c>
      <c r="C361" s="135" t="s">
        <v>1669</v>
      </c>
      <c r="D361" s="135" t="s">
        <v>1670</v>
      </c>
      <c r="E361" s="135" t="s">
        <v>1671</v>
      </c>
      <c r="F361" s="135" t="s">
        <v>1672</v>
      </c>
      <c r="G361" s="135" t="s">
        <v>1169</v>
      </c>
      <c r="H361" s="135" t="s">
        <v>801</v>
      </c>
    </row>
    <row r="362" spans="1:8">
      <c r="A362" s="135">
        <v>361</v>
      </c>
      <c r="B362" s="135" t="s">
        <v>1646</v>
      </c>
      <c r="C362" s="135" t="s">
        <v>1673</v>
      </c>
      <c r="D362" s="135" t="s">
        <v>1674</v>
      </c>
      <c r="E362" s="135" t="s">
        <v>1675</v>
      </c>
      <c r="F362" s="135" t="s">
        <v>1676</v>
      </c>
      <c r="G362" s="135" t="s">
        <v>1169</v>
      </c>
      <c r="H362" s="135" t="s">
        <v>872</v>
      </c>
    </row>
    <row r="363" spans="1:8">
      <c r="A363" s="135">
        <v>362</v>
      </c>
      <c r="B363" s="135" t="s">
        <v>1677</v>
      </c>
      <c r="C363" s="135" t="s">
        <v>1679</v>
      </c>
      <c r="D363" s="135" t="s">
        <v>1680</v>
      </c>
      <c r="E363" s="135" t="s">
        <v>1681</v>
      </c>
      <c r="F363" s="135" t="s">
        <v>1682</v>
      </c>
      <c r="G363" s="135" t="s">
        <v>1683</v>
      </c>
      <c r="H363" s="135" t="s">
        <v>801</v>
      </c>
    </row>
    <row r="364" spans="1:8">
      <c r="A364" s="135">
        <v>363</v>
      </c>
      <c r="B364" s="135" t="s">
        <v>1677</v>
      </c>
      <c r="C364" s="135" t="s">
        <v>1684</v>
      </c>
      <c r="D364" s="135" t="s">
        <v>1685</v>
      </c>
      <c r="E364" s="135" t="s">
        <v>1686</v>
      </c>
      <c r="F364" s="135" t="s">
        <v>1687</v>
      </c>
      <c r="G364" s="135" t="s">
        <v>1683</v>
      </c>
      <c r="H364" s="135" t="s">
        <v>801</v>
      </c>
    </row>
    <row r="365" spans="1:8">
      <c r="A365" s="135">
        <v>364</v>
      </c>
      <c r="B365" s="135" t="s">
        <v>1677</v>
      </c>
      <c r="C365" s="135" t="s">
        <v>1684</v>
      </c>
      <c r="D365" s="135" t="s">
        <v>1685</v>
      </c>
      <c r="E365" s="135" t="s">
        <v>1688</v>
      </c>
      <c r="F365" s="135" t="s">
        <v>886</v>
      </c>
      <c r="G365" s="135" t="s">
        <v>1689</v>
      </c>
      <c r="H365" s="135" t="s">
        <v>801</v>
      </c>
    </row>
    <row r="366" spans="1:8">
      <c r="A366" s="135">
        <v>365</v>
      </c>
      <c r="B366" s="135" t="s">
        <v>1677</v>
      </c>
      <c r="C366" s="135" t="s">
        <v>1690</v>
      </c>
      <c r="D366" s="135" t="s">
        <v>1691</v>
      </c>
      <c r="E366" s="135" t="s">
        <v>1692</v>
      </c>
      <c r="F366" s="135" t="s">
        <v>1693</v>
      </c>
      <c r="G366" s="135" t="s">
        <v>1683</v>
      </c>
      <c r="H366" s="135" t="s">
        <v>801</v>
      </c>
    </row>
    <row r="367" spans="1:8">
      <c r="A367" s="135">
        <v>366</v>
      </c>
      <c r="B367" s="135" t="s">
        <v>1677</v>
      </c>
      <c r="C367" s="135" t="s">
        <v>1694</v>
      </c>
      <c r="D367" s="135" t="s">
        <v>1695</v>
      </c>
      <c r="E367" s="135" t="s">
        <v>1696</v>
      </c>
      <c r="F367" s="135" t="s">
        <v>1697</v>
      </c>
      <c r="G367" s="135" t="s">
        <v>1097</v>
      </c>
      <c r="H367" s="135" t="s">
        <v>801</v>
      </c>
    </row>
    <row r="368" spans="1:8">
      <c r="A368" s="135">
        <v>367</v>
      </c>
      <c r="B368" s="135" t="s">
        <v>1677</v>
      </c>
      <c r="C368" s="135" t="s">
        <v>1698</v>
      </c>
      <c r="D368" s="135" t="s">
        <v>1699</v>
      </c>
      <c r="E368" s="135" t="s">
        <v>1700</v>
      </c>
      <c r="F368" s="135" t="s">
        <v>1701</v>
      </c>
      <c r="G368" s="135" t="s">
        <v>1683</v>
      </c>
      <c r="H368" s="135" t="s">
        <v>801</v>
      </c>
    </row>
    <row r="369" spans="1:8">
      <c r="A369" s="135">
        <v>368</v>
      </c>
      <c r="B369" s="135" t="s">
        <v>1677</v>
      </c>
      <c r="C369" s="135" t="s">
        <v>1698</v>
      </c>
      <c r="D369" s="135" t="s">
        <v>1699</v>
      </c>
      <c r="E369" s="135" t="s">
        <v>1702</v>
      </c>
      <c r="F369" s="135" t="s">
        <v>1703</v>
      </c>
      <c r="G369" s="135" t="s">
        <v>1683</v>
      </c>
      <c r="H369" s="135" t="s">
        <v>801</v>
      </c>
    </row>
    <row r="370" spans="1:8">
      <c r="A370" s="135">
        <v>369</v>
      </c>
      <c r="B370" s="135" t="s">
        <v>1704</v>
      </c>
      <c r="C370" s="135" t="s">
        <v>1706</v>
      </c>
      <c r="D370" s="135" t="s">
        <v>1707</v>
      </c>
      <c r="E370" s="135" t="s">
        <v>1708</v>
      </c>
      <c r="F370" s="135" t="s">
        <v>1709</v>
      </c>
      <c r="G370" s="135" t="s">
        <v>1710</v>
      </c>
      <c r="H370" s="135" t="s">
        <v>801</v>
      </c>
    </row>
    <row r="371" spans="1:8">
      <c r="A371" s="135">
        <v>370</v>
      </c>
      <c r="B371" s="135" t="s">
        <v>1704</v>
      </c>
      <c r="C371" s="135" t="s">
        <v>1711</v>
      </c>
      <c r="D371" s="135" t="s">
        <v>1712</v>
      </c>
      <c r="E371" s="135" t="s">
        <v>1713</v>
      </c>
      <c r="F371" s="135" t="s">
        <v>1714</v>
      </c>
      <c r="G371" s="135" t="s">
        <v>1710</v>
      </c>
      <c r="H371" s="135" t="s">
        <v>801</v>
      </c>
    </row>
    <row r="372" spans="1:8">
      <c r="A372" s="135">
        <v>371</v>
      </c>
      <c r="B372" s="135" t="s">
        <v>1704</v>
      </c>
      <c r="C372" s="135" t="s">
        <v>1715</v>
      </c>
      <c r="D372" s="135" t="s">
        <v>1716</v>
      </c>
      <c r="E372" s="135" t="s">
        <v>1717</v>
      </c>
      <c r="F372" s="135" t="s">
        <v>1718</v>
      </c>
      <c r="G372" s="135" t="s">
        <v>1710</v>
      </c>
      <c r="H372" s="135" t="s">
        <v>801</v>
      </c>
    </row>
    <row r="373" spans="1:8">
      <c r="A373" s="135">
        <v>372</v>
      </c>
      <c r="B373" s="135" t="s">
        <v>1704</v>
      </c>
      <c r="C373" s="135" t="s">
        <v>1719</v>
      </c>
      <c r="D373" s="135" t="s">
        <v>1720</v>
      </c>
      <c r="E373" s="135" t="s">
        <v>1721</v>
      </c>
      <c r="F373" s="135" t="s">
        <v>1722</v>
      </c>
      <c r="G373" s="135" t="s">
        <v>1710</v>
      </c>
      <c r="H373" s="135" t="s">
        <v>801</v>
      </c>
    </row>
    <row r="374" spans="1:8">
      <c r="A374" s="135">
        <v>373</v>
      </c>
      <c r="B374" s="135" t="s">
        <v>1723</v>
      </c>
      <c r="C374" s="135" t="s">
        <v>1725</v>
      </c>
      <c r="D374" s="135" t="s">
        <v>1726</v>
      </c>
      <c r="E374" s="135" t="s">
        <v>1727</v>
      </c>
      <c r="F374" s="135" t="s">
        <v>1728</v>
      </c>
      <c r="G374" s="135" t="s">
        <v>1729</v>
      </c>
      <c r="H374" s="135" t="s">
        <v>801</v>
      </c>
    </row>
    <row r="375" spans="1:8">
      <c r="A375" s="135">
        <v>374</v>
      </c>
      <c r="B375" s="135" t="s">
        <v>1723</v>
      </c>
      <c r="C375" s="135" t="s">
        <v>1730</v>
      </c>
      <c r="D375" s="135" t="s">
        <v>1731</v>
      </c>
      <c r="E375" s="135" t="s">
        <v>1732</v>
      </c>
      <c r="F375" s="135" t="s">
        <v>1733</v>
      </c>
      <c r="G375" s="135" t="s">
        <v>1729</v>
      </c>
      <c r="H375" s="135" t="s">
        <v>801</v>
      </c>
    </row>
    <row r="376" spans="1:8">
      <c r="A376" s="135">
        <v>375</v>
      </c>
      <c r="B376" s="135" t="s">
        <v>1723</v>
      </c>
      <c r="C376" s="135" t="s">
        <v>1734</v>
      </c>
      <c r="D376" s="135" t="s">
        <v>1735</v>
      </c>
      <c r="E376" s="135" t="s">
        <v>1736</v>
      </c>
      <c r="F376" s="135" t="s">
        <v>1737</v>
      </c>
      <c r="G376" s="135" t="s">
        <v>1729</v>
      </c>
      <c r="H376" s="135" t="s">
        <v>801</v>
      </c>
    </row>
    <row r="377" spans="1:8">
      <c r="A377" s="135">
        <v>376</v>
      </c>
      <c r="B377" s="135" t="s">
        <v>1738</v>
      </c>
      <c r="C377" s="135" t="s">
        <v>1740</v>
      </c>
      <c r="D377" s="135" t="s">
        <v>1741</v>
      </c>
      <c r="E377" s="135" t="s">
        <v>1742</v>
      </c>
      <c r="F377" s="135" t="s">
        <v>1743</v>
      </c>
      <c r="G377" s="135" t="s">
        <v>1143</v>
      </c>
      <c r="H377" s="135" t="s">
        <v>801</v>
      </c>
    </row>
    <row r="378" spans="1:8">
      <c r="A378" s="135">
        <v>377</v>
      </c>
      <c r="B378" s="135" t="s">
        <v>1738</v>
      </c>
      <c r="C378" s="135" t="s">
        <v>1738</v>
      </c>
      <c r="D378" s="135" t="s">
        <v>1739</v>
      </c>
      <c r="E378" s="135" t="s">
        <v>1742</v>
      </c>
      <c r="F378" s="135" t="s">
        <v>1743</v>
      </c>
      <c r="G378" s="135" t="s">
        <v>1143</v>
      </c>
      <c r="H378" s="135" t="s">
        <v>801</v>
      </c>
    </row>
    <row r="379" spans="1:8">
      <c r="A379" s="135">
        <v>378</v>
      </c>
      <c r="B379" s="135" t="s">
        <v>1738</v>
      </c>
      <c r="C379" s="135" t="s">
        <v>1744</v>
      </c>
      <c r="D379" s="135" t="s">
        <v>1745</v>
      </c>
      <c r="E379" s="135" t="s">
        <v>1742</v>
      </c>
      <c r="F379" s="135" t="s">
        <v>1743</v>
      </c>
      <c r="G379" s="135" t="s">
        <v>1143</v>
      </c>
      <c r="H379" s="135" t="s">
        <v>801</v>
      </c>
    </row>
    <row r="380" spans="1:8">
      <c r="A380" s="135">
        <v>379</v>
      </c>
      <c r="B380" s="135" t="s">
        <v>1746</v>
      </c>
      <c r="C380" s="135" t="s">
        <v>1746</v>
      </c>
      <c r="D380" s="135" t="s">
        <v>1747</v>
      </c>
      <c r="E380" s="135" t="s">
        <v>1748</v>
      </c>
      <c r="F380" s="135" t="s">
        <v>1749</v>
      </c>
      <c r="G380" s="135" t="s">
        <v>1215</v>
      </c>
      <c r="H380" s="135" t="s">
        <v>801</v>
      </c>
    </row>
    <row r="381" spans="1:8">
      <c r="A381" s="135">
        <v>380</v>
      </c>
      <c r="B381" s="135" t="s">
        <v>1746</v>
      </c>
      <c r="C381" s="135" t="s">
        <v>1746</v>
      </c>
      <c r="D381" s="135" t="s">
        <v>1747</v>
      </c>
      <c r="E381" s="135" t="s">
        <v>857</v>
      </c>
      <c r="F381" s="135" t="s">
        <v>858</v>
      </c>
      <c r="G381" s="135" t="s">
        <v>859</v>
      </c>
      <c r="H381" s="135" t="s">
        <v>801</v>
      </c>
    </row>
    <row r="382" spans="1:8">
      <c r="A382" s="135">
        <v>381</v>
      </c>
      <c r="B382" s="135" t="s">
        <v>1750</v>
      </c>
      <c r="C382" s="135" t="s">
        <v>1752</v>
      </c>
      <c r="D382" s="135" t="s">
        <v>1753</v>
      </c>
      <c r="E382" s="135" t="s">
        <v>857</v>
      </c>
      <c r="F382" s="135" t="s">
        <v>858</v>
      </c>
      <c r="G382" s="135" t="s">
        <v>859</v>
      </c>
      <c r="H382" s="135" t="s">
        <v>801</v>
      </c>
    </row>
    <row r="383" spans="1:8">
      <c r="A383" s="135">
        <v>382</v>
      </c>
      <c r="B383" s="135" t="s">
        <v>1750</v>
      </c>
      <c r="C383" s="135" t="s">
        <v>1752</v>
      </c>
      <c r="D383" s="135" t="s">
        <v>1753</v>
      </c>
      <c r="E383" s="135" t="s">
        <v>1754</v>
      </c>
      <c r="F383" s="135" t="s">
        <v>1755</v>
      </c>
      <c r="G383" s="135" t="s">
        <v>1756</v>
      </c>
      <c r="H383" s="135" t="s">
        <v>801</v>
      </c>
    </row>
    <row r="384" spans="1:8">
      <c r="A384" s="135">
        <v>383</v>
      </c>
      <c r="B384" s="135" t="s">
        <v>1750</v>
      </c>
      <c r="C384" s="135" t="s">
        <v>1757</v>
      </c>
      <c r="D384" s="135" t="s">
        <v>1758</v>
      </c>
      <c r="E384" s="135" t="s">
        <v>885</v>
      </c>
      <c r="F384" s="135" t="s">
        <v>886</v>
      </c>
      <c r="G384" s="135" t="s">
        <v>887</v>
      </c>
      <c r="H384" s="135" t="s">
        <v>801</v>
      </c>
    </row>
    <row r="385" spans="1:8">
      <c r="A385" s="135">
        <v>384</v>
      </c>
      <c r="B385" s="135" t="s">
        <v>1750</v>
      </c>
      <c r="C385" s="135" t="s">
        <v>1757</v>
      </c>
      <c r="D385" s="135" t="s">
        <v>1758</v>
      </c>
      <c r="E385" s="135" t="s">
        <v>1759</v>
      </c>
      <c r="F385" s="135" t="s">
        <v>1760</v>
      </c>
      <c r="G385" s="135" t="s">
        <v>1756</v>
      </c>
      <c r="H385" s="135" t="s">
        <v>801</v>
      </c>
    </row>
    <row r="386" spans="1:8">
      <c r="A386" s="135">
        <v>385</v>
      </c>
      <c r="B386" s="135" t="s">
        <v>1750</v>
      </c>
      <c r="C386" s="135" t="s">
        <v>1761</v>
      </c>
      <c r="D386" s="135" t="s">
        <v>1762</v>
      </c>
      <c r="E386" s="135" t="s">
        <v>885</v>
      </c>
      <c r="F386" s="135" t="s">
        <v>886</v>
      </c>
      <c r="G386" s="135" t="s">
        <v>887</v>
      </c>
      <c r="H386" s="135" t="s">
        <v>801</v>
      </c>
    </row>
    <row r="387" spans="1:8">
      <c r="A387" s="135">
        <v>386</v>
      </c>
      <c r="B387" s="135" t="s">
        <v>1750</v>
      </c>
      <c r="C387" s="135" t="s">
        <v>1761</v>
      </c>
      <c r="D387" s="135" t="s">
        <v>1762</v>
      </c>
      <c r="E387" s="135" t="s">
        <v>1763</v>
      </c>
      <c r="F387" s="135" t="s">
        <v>1764</v>
      </c>
      <c r="G387" s="135" t="s">
        <v>1756</v>
      </c>
      <c r="H387" s="135" t="s">
        <v>801</v>
      </c>
    </row>
    <row r="388" spans="1:8">
      <c r="A388" s="135">
        <v>387</v>
      </c>
      <c r="B388" s="135" t="s">
        <v>1750</v>
      </c>
      <c r="C388" s="135" t="s">
        <v>1765</v>
      </c>
      <c r="D388" s="135" t="s">
        <v>1766</v>
      </c>
      <c r="E388" s="135" t="s">
        <v>1767</v>
      </c>
      <c r="F388" s="135" t="s">
        <v>1768</v>
      </c>
      <c r="G388" s="135" t="s">
        <v>1756</v>
      </c>
      <c r="H388" s="135" t="s">
        <v>801</v>
      </c>
    </row>
    <row r="389" spans="1:8">
      <c r="A389" s="135">
        <v>388</v>
      </c>
      <c r="B389" s="135" t="s">
        <v>1769</v>
      </c>
      <c r="C389" s="135" t="s">
        <v>1771</v>
      </c>
      <c r="D389" s="135" t="s">
        <v>1772</v>
      </c>
      <c r="E389" s="135" t="s">
        <v>1773</v>
      </c>
      <c r="F389" s="135" t="s">
        <v>1774</v>
      </c>
      <c r="G389" s="135" t="s">
        <v>1775</v>
      </c>
      <c r="H389" s="135" t="s">
        <v>1061</v>
      </c>
    </row>
    <row r="390" spans="1:8">
      <c r="A390" s="135">
        <v>389</v>
      </c>
      <c r="B390" s="135" t="s">
        <v>1769</v>
      </c>
      <c r="C390" s="135" t="s">
        <v>1771</v>
      </c>
      <c r="D390" s="135" t="s">
        <v>1772</v>
      </c>
      <c r="E390" s="135" t="s">
        <v>1776</v>
      </c>
      <c r="F390" s="135" t="s">
        <v>1777</v>
      </c>
      <c r="G390" s="135" t="s">
        <v>1775</v>
      </c>
      <c r="H390" s="135" t="s">
        <v>801</v>
      </c>
    </row>
    <row r="391" spans="1:8">
      <c r="A391" s="135">
        <v>390</v>
      </c>
      <c r="B391" s="135" t="s">
        <v>1769</v>
      </c>
      <c r="C391" s="135" t="s">
        <v>1771</v>
      </c>
      <c r="D391" s="135" t="s">
        <v>1772</v>
      </c>
      <c r="E391" s="135" t="s">
        <v>1778</v>
      </c>
      <c r="F391" s="135" t="s">
        <v>1779</v>
      </c>
      <c r="G391" s="135" t="s">
        <v>1097</v>
      </c>
      <c r="H391" s="135" t="s">
        <v>801</v>
      </c>
    </row>
    <row r="392" spans="1:8">
      <c r="A392" s="135">
        <v>391</v>
      </c>
      <c r="B392" s="135" t="s">
        <v>1769</v>
      </c>
      <c r="C392" s="135" t="s">
        <v>1771</v>
      </c>
      <c r="D392" s="135" t="s">
        <v>1772</v>
      </c>
      <c r="E392" s="135" t="s">
        <v>1780</v>
      </c>
      <c r="F392" s="135" t="s">
        <v>1781</v>
      </c>
      <c r="G392" s="135" t="s">
        <v>1775</v>
      </c>
      <c r="H392" s="135" t="s">
        <v>801</v>
      </c>
    </row>
    <row r="393" spans="1:8">
      <c r="A393" s="135">
        <v>392</v>
      </c>
      <c r="B393" s="135" t="s">
        <v>1769</v>
      </c>
      <c r="C393" s="135" t="s">
        <v>1782</v>
      </c>
      <c r="D393" s="135" t="s">
        <v>1783</v>
      </c>
      <c r="E393" s="135" t="s">
        <v>1778</v>
      </c>
      <c r="F393" s="135" t="s">
        <v>1779</v>
      </c>
      <c r="G393" s="135" t="s">
        <v>1097</v>
      </c>
      <c r="H393" s="135" t="s">
        <v>801</v>
      </c>
    </row>
    <row r="394" spans="1:8">
      <c r="A394" s="135">
        <v>393</v>
      </c>
      <c r="B394" s="135" t="s">
        <v>1769</v>
      </c>
      <c r="C394" s="135" t="s">
        <v>1769</v>
      </c>
      <c r="D394" s="135" t="s">
        <v>1770</v>
      </c>
      <c r="E394" s="135" t="s">
        <v>1778</v>
      </c>
      <c r="F394" s="135" t="s">
        <v>1779</v>
      </c>
      <c r="G394" s="135" t="s">
        <v>1097</v>
      </c>
      <c r="H394" s="135" t="s">
        <v>801</v>
      </c>
    </row>
    <row r="395" spans="1:8">
      <c r="A395" s="135">
        <v>394</v>
      </c>
      <c r="B395" s="135" t="s">
        <v>1769</v>
      </c>
      <c r="C395" s="135" t="s">
        <v>1784</v>
      </c>
      <c r="D395" s="135" t="s">
        <v>1785</v>
      </c>
      <c r="E395" s="135" t="s">
        <v>1778</v>
      </c>
      <c r="F395" s="135" t="s">
        <v>1779</v>
      </c>
      <c r="G395" s="135" t="s">
        <v>1097</v>
      </c>
      <c r="H395" s="135" t="s">
        <v>801</v>
      </c>
    </row>
    <row r="396" spans="1:8">
      <c r="A396" s="135">
        <v>395</v>
      </c>
      <c r="B396" s="135" t="s">
        <v>1769</v>
      </c>
      <c r="C396" s="135" t="s">
        <v>1786</v>
      </c>
      <c r="D396" s="135" t="s">
        <v>1787</v>
      </c>
      <c r="E396" s="135" t="s">
        <v>1778</v>
      </c>
      <c r="F396" s="135" t="s">
        <v>1779</v>
      </c>
      <c r="G396" s="135" t="s">
        <v>1097</v>
      </c>
      <c r="H396" s="135" t="s">
        <v>801</v>
      </c>
    </row>
    <row r="397" spans="1:8">
      <c r="A397" s="135">
        <v>396</v>
      </c>
      <c r="B397" s="135" t="s">
        <v>1788</v>
      </c>
      <c r="C397" s="135" t="s">
        <v>1790</v>
      </c>
      <c r="D397" s="135" t="s">
        <v>1791</v>
      </c>
      <c r="E397" s="135" t="s">
        <v>1792</v>
      </c>
      <c r="F397" s="135" t="s">
        <v>1793</v>
      </c>
      <c r="G397" s="135" t="s">
        <v>1794</v>
      </c>
      <c r="H397" s="135" t="s">
        <v>801</v>
      </c>
    </row>
    <row r="398" spans="1:8">
      <c r="A398" s="135">
        <v>397</v>
      </c>
      <c r="B398" s="135" t="s">
        <v>1795</v>
      </c>
      <c r="C398" s="135" t="s">
        <v>1797</v>
      </c>
      <c r="D398" s="135" t="s">
        <v>1798</v>
      </c>
      <c r="E398" s="135" t="s">
        <v>1799</v>
      </c>
      <c r="F398" s="135" t="s">
        <v>1800</v>
      </c>
      <c r="G398" s="135" t="s">
        <v>1801</v>
      </c>
      <c r="H398" s="135" t="s">
        <v>801</v>
      </c>
    </row>
    <row r="399" spans="1:8">
      <c r="A399" s="135">
        <v>398</v>
      </c>
      <c r="B399" s="135" t="s">
        <v>1795</v>
      </c>
      <c r="C399" s="135" t="s">
        <v>1797</v>
      </c>
      <c r="D399" s="135" t="s">
        <v>1798</v>
      </c>
      <c r="E399" s="135" t="s">
        <v>857</v>
      </c>
      <c r="F399" s="135" t="s">
        <v>858</v>
      </c>
      <c r="G399" s="135" t="s">
        <v>859</v>
      </c>
      <c r="H399" s="135" t="s">
        <v>801</v>
      </c>
    </row>
    <row r="400" spans="1:8">
      <c r="A400" s="135">
        <v>399</v>
      </c>
      <c r="B400" s="135" t="s">
        <v>1795</v>
      </c>
      <c r="C400" s="135" t="s">
        <v>1802</v>
      </c>
      <c r="D400" s="135" t="s">
        <v>1803</v>
      </c>
      <c r="E400" s="135" t="s">
        <v>1804</v>
      </c>
      <c r="F400" s="135" t="s">
        <v>1805</v>
      </c>
      <c r="G400" s="135" t="s">
        <v>1801</v>
      </c>
      <c r="H400" s="135" t="s">
        <v>801</v>
      </c>
    </row>
    <row r="401" spans="1:8">
      <c r="A401" s="135">
        <v>400</v>
      </c>
      <c r="B401" s="135" t="s">
        <v>1795</v>
      </c>
      <c r="C401" s="135" t="s">
        <v>1802</v>
      </c>
      <c r="D401" s="135" t="s">
        <v>1803</v>
      </c>
      <c r="E401" s="135" t="s">
        <v>857</v>
      </c>
      <c r="F401" s="135" t="s">
        <v>858</v>
      </c>
      <c r="G401" s="135" t="s">
        <v>859</v>
      </c>
      <c r="H401" s="135" t="s">
        <v>801</v>
      </c>
    </row>
    <row r="402" spans="1:8">
      <c r="A402" s="135">
        <v>401</v>
      </c>
      <c r="B402" s="135" t="s">
        <v>1795</v>
      </c>
      <c r="C402" s="135" t="s">
        <v>1806</v>
      </c>
      <c r="D402" s="135" t="s">
        <v>1807</v>
      </c>
      <c r="E402" s="135" t="s">
        <v>857</v>
      </c>
      <c r="F402" s="135" t="s">
        <v>858</v>
      </c>
      <c r="G402" s="135" t="s">
        <v>859</v>
      </c>
      <c r="H402" s="135" t="s">
        <v>801</v>
      </c>
    </row>
    <row r="403" spans="1:8">
      <c r="A403" s="135">
        <v>402</v>
      </c>
      <c r="B403" s="135" t="s">
        <v>1795</v>
      </c>
      <c r="C403" s="135" t="s">
        <v>1806</v>
      </c>
      <c r="D403" s="135" t="s">
        <v>1807</v>
      </c>
      <c r="E403" s="135" t="s">
        <v>1808</v>
      </c>
      <c r="F403" s="135" t="s">
        <v>1809</v>
      </c>
      <c r="G403" s="135" t="s">
        <v>1801</v>
      </c>
      <c r="H403" s="135" t="s">
        <v>801</v>
      </c>
    </row>
    <row r="404" spans="1:8">
      <c r="A404" s="135">
        <v>403</v>
      </c>
      <c r="B404" s="135" t="s">
        <v>1795</v>
      </c>
      <c r="C404" s="135" t="s">
        <v>1810</v>
      </c>
      <c r="D404" s="135" t="s">
        <v>1811</v>
      </c>
      <c r="E404" s="135" t="s">
        <v>857</v>
      </c>
      <c r="F404" s="135" t="s">
        <v>858</v>
      </c>
      <c r="G404" s="135" t="s">
        <v>859</v>
      </c>
      <c r="H404" s="135" t="s">
        <v>801</v>
      </c>
    </row>
    <row r="405" spans="1:8">
      <c r="A405" s="135">
        <v>404</v>
      </c>
      <c r="B405" s="135" t="s">
        <v>1795</v>
      </c>
      <c r="C405" s="135" t="s">
        <v>1812</v>
      </c>
      <c r="D405" s="135" t="s">
        <v>1813</v>
      </c>
      <c r="E405" s="135" t="s">
        <v>857</v>
      </c>
      <c r="F405" s="135" t="s">
        <v>858</v>
      </c>
      <c r="G405" s="135" t="s">
        <v>859</v>
      </c>
      <c r="H405" s="135" t="s">
        <v>801</v>
      </c>
    </row>
    <row r="406" spans="1:8">
      <c r="A406" s="135">
        <v>405</v>
      </c>
      <c r="B406" s="135" t="s">
        <v>1795</v>
      </c>
      <c r="C406" s="135" t="s">
        <v>1812</v>
      </c>
      <c r="D406" s="135" t="s">
        <v>1813</v>
      </c>
      <c r="E406" s="135" t="s">
        <v>1808</v>
      </c>
      <c r="F406" s="135" t="s">
        <v>1809</v>
      </c>
      <c r="G406" s="135" t="s">
        <v>1801</v>
      </c>
      <c r="H406" s="135" t="s">
        <v>801</v>
      </c>
    </row>
    <row r="407" spans="1:8">
      <c r="A407" s="135">
        <v>406</v>
      </c>
      <c r="B407" s="135" t="s">
        <v>1795</v>
      </c>
      <c r="C407" s="135" t="s">
        <v>1814</v>
      </c>
      <c r="D407" s="135" t="s">
        <v>1815</v>
      </c>
      <c r="E407" s="135" t="s">
        <v>857</v>
      </c>
      <c r="F407" s="135" t="s">
        <v>858</v>
      </c>
      <c r="G407" s="135" t="s">
        <v>859</v>
      </c>
      <c r="H407" s="135" t="s">
        <v>801</v>
      </c>
    </row>
    <row r="408" spans="1:8">
      <c r="A408" s="135">
        <v>407</v>
      </c>
      <c r="B408" s="135" t="s">
        <v>1795</v>
      </c>
      <c r="C408" s="135" t="s">
        <v>1816</v>
      </c>
      <c r="D408" s="135" t="s">
        <v>1817</v>
      </c>
      <c r="E408" s="135" t="s">
        <v>857</v>
      </c>
      <c r="F408" s="135" t="s">
        <v>858</v>
      </c>
      <c r="G408" s="135" t="s">
        <v>859</v>
      </c>
      <c r="H408" s="135" t="s">
        <v>801</v>
      </c>
    </row>
    <row r="409" spans="1:8">
      <c r="A409" s="135">
        <v>408</v>
      </c>
      <c r="B409" s="135" t="s">
        <v>1795</v>
      </c>
      <c r="C409" s="135" t="s">
        <v>1818</v>
      </c>
      <c r="D409" s="135" t="s">
        <v>1819</v>
      </c>
      <c r="E409" s="135" t="s">
        <v>857</v>
      </c>
      <c r="F409" s="135" t="s">
        <v>858</v>
      </c>
      <c r="G409" s="135" t="s">
        <v>859</v>
      </c>
      <c r="H409" s="135" t="s">
        <v>801</v>
      </c>
    </row>
    <row r="410" spans="1:8">
      <c r="A410" s="135">
        <v>409</v>
      </c>
      <c r="B410" s="135" t="s">
        <v>1795</v>
      </c>
      <c r="C410" s="135" t="s">
        <v>1818</v>
      </c>
      <c r="D410" s="135" t="s">
        <v>1819</v>
      </c>
      <c r="E410" s="135" t="s">
        <v>1808</v>
      </c>
      <c r="F410" s="135" t="s">
        <v>1809</v>
      </c>
      <c r="G410" s="135" t="s">
        <v>1801</v>
      </c>
      <c r="H410" s="135" t="s">
        <v>801</v>
      </c>
    </row>
    <row r="411" spans="1:8">
      <c r="A411" s="135">
        <v>410</v>
      </c>
      <c r="B411" s="135" t="s">
        <v>1795</v>
      </c>
      <c r="C411" s="135" t="s">
        <v>1820</v>
      </c>
      <c r="D411" s="135" t="s">
        <v>1821</v>
      </c>
      <c r="E411" s="135" t="s">
        <v>1822</v>
      </c>
      <c r="F411" s="135" t="s">
        <v>1823</v>
      </c>
      <c r="G411" s="135" t="s">
        <v>1801</v>
      </c>
      <c r="H411" s="135" t="s">
        <v>801</v>
      </c>
    </row>
    <row r="412" spans="1:8">
      <c r="A412" s="135">
        <v>411</v>
      </c>
      <c r="B412" s="135" t="s">
        <v>1824</v>
      </c>
      <c r="C412" s="135" t="s">
        <v>1826</v>
      </c>
      <c r="D412" s="135" t="s">
        <v>1827</v>
      </c>
      <c r="E412" s="135" t="s">
        <v>1828</v>
      </c>
      <c r="F412" s="135" t="s">
        <v>1829</v>
      </c>
      <c r="G412" s="135" t="s">
        <v>1830</v>
      </c>
      <c r="H412" s="135" t="s">
        <v>801</v>
      </c>
    </row>
    <row r="413" spans="1:8">
      <c r="A413" s="135">
        <v>412</v>
      </c>
      <c r="B413" s="135" t="s">
        <v>1824</v>
      </c>
      <c r="C413" s="135" t="s">
        <v>1831</v>
      </c>
      <c r="D413" s="135" t="s">
        <v>1832</v>
      </c>
      <c r="E413" s="135" t="s">
        <v>1833</v>
      </c>
      <c r="F413" s="135" t="s">
        <v>1834</v>
      </c>
      <c r="G413" s="135" t="s">
        <v>1830</v>
      </c>
      <c r="H413" s="135" t="s">
        <v>801</v>
      </c>
    </row>
    <row r="414" spans="1:8">
      <c r="A414" s="135">
        <v>413</v>
      </c>
      <c r="B414" s="135" t="s">
        <v>1824</v>
      </c>
      <c r="C414" s="135" t="s">
        <v>1831</v>
      </c>
      <c r="D414" s="135" t="s">
        <v>1832</v>
      </c>
      <c r="E414" s="135" t="s">
        <v>1835</v>
      </c>
      <c r="F414" s="135" t="s">
        <v>1836</v>
      </c>
      <c r="G414" s="135" t="s">
        <v>1837</v>
      </c>
      <c r="H414" s="135" t="s">
        <v>872</v>
      </c>
    </row>
    <row r="415" spans="1:8">
      <c r="A415" s="135">
        <v>414</v>
      </c>
      <c r="B415" s="135" t="s">
        <v>1824</v>
      </c>
      <c r="C415" s="135" t="s">
        <v>1831</v>
      </c>
      <c r="D415" s="135" t="s">
        <v>1832</v>
      </c>
      <c r="E415" s="135" t="s">
        <v>1838</v>
      </c>
      <c r="F415" s="135" t="s">
        <v>1839</v>
      </c>
      <c r="G415" s="135" t="s">
        <v>1837</v>
      </c>
      <c r="H415" s="135" t="s">
        <v>801</v>
      </c>
    </row>
    <row r="416" spans="1:8">
      <c r="A416" s="135">
        <v>415</v>
      </c>
      <c r="B416" s="135" t="s">
        <v>1824</v>
      </c>
      <c r="C416" s="135" t="s">
        <v>1831</v>
      </c>
      <c r="D416" s="135" t="s">
        <v>1832</v>
      </c>
      <c r="E416" s="135" t="s">
        <v>1840</v>
      </c>
      <c r="F416" s="135" t="s">
        <v>1841</v>
      </c>
      <c r="G416" s="135" t="s">
        <v>1837</v>
      </c>
      <c r="H416" s="135" t="s">
        <v>801</v>
      </c>
    </row>
    <row r="417" spans="1:8">
      <c r="A417" s="135">
        <v>416</v>
      </c>
      <c r="B417" s="135" t="s">
        <v>1824</v>
      </c>
      <c r="C417" s="135" t="s">
        <v>1831</v>
      </c>
      <c r="D417" s="135" t="s">
        <v>1832</v>
      </c>
      <c r="E417" s="135" t="s">
        <v>1842</v>
      </c>
      <c r="F417" s="135" t="s">
        <v>1843</v>
      </c>
      <c r="G417" s="135" t="s">
        <v>1837</v>
      </c>
      <c r="H417" s="135" t="s">
        <v>801</v>
      </c>
    </row>
    <row r="418" spans="1:8">
      <c r="A418" s="135">
        <v>417</v>
      </c>
      <c r="B418" s="135" t="s">
        <v>1824</v>
      </c>
      <c r="C418" s="135" t="s">
        <v>1844</v>
      </c>
      <c r="D418" s="135" t="s">
        <v>1845</v>
      </c>
      <c r="E418" s="135" t="s">
        <v>1846</v>
      </c>
      <c r="F418" s="135" t="s">
        <v>1847</v>
      </c>
      <c r="G418" s="135" t="s">
        <v>1848</v>
      </c>
      <c r="H418" s="135" t="s">
        <v>801</v>
      </c>
    </row>
    <row r="419" spans="1:8">
      <c r="A419" s="135">
        <v>418</v>
      </c>
      <c r="B419" s="135" t="s">
        <v>1824</v>
      </c>
      <c r="C419" s="135" t="s">
        <v>1844</v>
      </c>
      <c r="D419" s="135" t="s">
        <v>1845</v>
      </c>
      <c r="E419" s="135" t="s">
        <v>1849</v>
      </c>
      <c r="F419" s="135" t="s">
        <v>1850</v>
      </c>
      <c r="G419" s="135" t="s">
        <v>1180</v>
      </c>
      <c r="H419" s="135" t="s">
        <v>801</v>
      </c>
    </row>
    <row r="420" spans="1:8">
      <c r="A420" s="135">
        <v>419</v>
      </c>
      <c r="B420" s="135" t="s">
        <v>1824</v>
      </c>
      <c r="C420" s="135" t="s">
        <v>1851</v>
      </c>
      <c r="D420" s="135" t="s">
        <v>1852</v>
      </c>
      <c r="E420" s="135" t="s">
        <v>1846</v>
      </c>
      <c r="F420" s="135" t="s">
        <v>1847</v>
      </c>
      <c r="G420" s="135" t="s">
        <v>1848</v>
      </c>
      <c r="H420" s="135" t="s">
        <v>801</v>
      </c>
    </row>
    <row r="421" spans="1:8">
      <c r="A421" s="135">
        <v>420</v>
      </c>
      <c r="B421" s="135" t="s">
        <v>1824</v>
      </c>
      <c r="C421" s="135" t="s">
        <v>1853</v>
      </c>
      <c r="D421" s="135" t="s">
        <v>1854</v>
      </c>
      <c r="E421" s="135" t="s">
        <v>1855</v>
      </c>
      <c r="F421" s="135" t="s">
        <v>1856</v>
      </c>
      <c r="G421" s="135" t="s">
        <v>1830</v>
      </c>
      <c r="H421" s="135" t="s">
        <v>801</v>
      </c>
    </row>
    <row r="422" spans="1:8">
      <c r="A422" s="135">
        <v>421</v>
      </c>
      <c r="B422" s="135" t="s">
        <v>1824</v>
      </c>
      <c r="C422" s="135" t="s">
        <v>1853</v>
      </c>
      <c r="D422" s="135" t="s">
        <v>1854</v>
      </c>
      <c r="E422" s="135" t="s">
        <v>1857</v>
      </c>
      <c r="F422" s="135" t="s">
        <v>1858</v>
      </c>
      <c r="G422" s="135" t="s">
        <v>1830</v>
      </c>
      <c r="H422" s="135" t="s">
        <v>801</v>
      </c>
    </row>
    <row r="423" spans="1:8">
      <c r="A423" s="135">
        <v>422</v>
      </c>
      <c r="B423" s="135" t="s">
        <v>1859</v>
      </c>
      <c r="C423" s="135" t="s">
        <v>1861</v>
      </c>
      <c r="D423" s="135" t="s">
        <v>1862</v>
      </c>
      <c r="E423" s="135" t="s">
        <v>1376</v>
      </c>
      <c r="F423" s="135" t="s">
        <v>1863</v>
      </c>
      <c r="G423" s="135" t="s">
        <v>1864</v>
      </c>
      <c r="H423" s="135" t="s">
        <v>801</v>
      </c>
    </row>
    <row r="424" spans="1:8">
      <c r="A424" s="135">
        <v>423</v>
      </c>
      <c r="B424" s="135" t="s">
        <v>1865</v>
      </c>
      <c r="C424" s="135" t="s">
        <v>1802</v>
      </c>
      <c r="D424" s="135" t="s">
        <v>1867</v>
      </c>
      <c r="E424" s="135" t="s">
        <v>1868</v>
      </c>
      <c r="F424" s="135" t="s">
        <v>1869</v>
      </c>
      <c r="G424" s="135" t="s">
        <v>1870</v>
      </c>
      <c r="H424" s="135" t="s">
        <v>801</v>
      </c>
    </row>
    <row r="425" spans="1:8">
      <c r="A425" s="135">
        <v>424</v>
      </c>
      <c r="B425" s="135" t="s">
        <v>1865</v>
      </c>
      <c r="C425" s="135" t="s">
        <v>1871</v>
      </c>
      <c r="D425" s="135" t="s">
        <v>1872</v>
      </c>
      <c r="E425" s="135" t="s">
        <v>1868</v>
      </c>
      <c r="F425" s="135" t="s">
        <v>1869</v>
      </c>
      <c r="G425" s="135" t="s">
        <v>1870</v>
      </c>
      <c r="H425" s="135" t="s">
        <v>801</v>
      </c>
    </row>
    <row r="426" spans="1:8">
      <c r="A426" s="135">
        <v>425</v>
      </c>
      <c r="B426" s="135" t="s">
        <v>1865</v>
      </c>
      <c r="C426" s="135" t="s">
        <v>1873</v>
      </c>
      <c r="D426" s="135" t="s">
        <v>1874</v>
      </c>
      <c r="E426" s="135" t="s">
        <v>1868</v>
      </c>
      <c r="F426" s="135" t="s">
        <v>1869</v>
      </c>
      <c r="G426" s="135" t="s">
        <v>1870</v>
      </c>
      <c r="H426" s="135" t="s">
        <v>801</v>
      </c>
    </row>
    <row r="427" spans="1:8">
      <c r="A427" s="135">
        <v>426</v>
      </c>
      <c r="B427" s="135" t="s">
        <v>1865</v>
      </c>
      <c r="C427" s="135" t="s">
        <v>1875</v>
      </c>
      <c r="D427" s="135" t="s">
        <v>1876</v>
      </c>
      <c r="E427" s="135" t="s">
        <v>1877</v>
      </c>
      <c r="F427" s="135" t="s">
        <v>1878</v>
      </c>
      <c r="G427" s="135" t="s">
        <v>1870</v>
      </c>
      <c r="H427" s="135" t="s">
        <v>801</v>
      </c>
    </row>
    <row r="428" spans="1:8">
      <c r="A428" s="135">
        <v>427</v>
      </c>
      <c r="B428" s="135" t="s">
        <v>1865</v>
      </c>
      <c r="C428" s="135" t="s">
        <v>1879</v>
      </c>
      <c r="D428" s="135" t="s">
        <v>1880</v>
      </c>
      <c r="E428" s="135" t="s">
        <v>1868</v>
      </c>
      <c r="F428" s="135" t="s">
        <v>1869</v>
      </c>
      <c r="G428" s="135" t="s">
        <v>1870</v>
      </c>
      <c r="H428" s="135" t="s">
        <v>801</v>
      </c>
    </row>
    <row r="429" spans="1:8">
      <c r="A429" s="135">
        <v>428</v>
      </c>
      <c r="B429" s="135" t="s">
        <v>1865</v>
      </c>
      <c r="C429" s="135" t="s">
        <v>1881</v>
      </c>
      <c r="D429" s="135" t="s">
        <v>1882</v>
      </c>
      <c r="E429" s="135" t="s">
        <v>1868</v>
      </c>
      <c r="F429" s="135" t="s">
        <v>1869</v>
      </c>
      <c r="G429" s="135" t="s">
        <v>1870</v>
      </c>
      <c r="H429" s="135" t="s">
        <v>801</v>
      </c>
    </row>
    <row r="430" spans="1:8">
      <c r="A430" s="135">
        <v>429</v>
      </c>
      <c r="B430" s="135" t="s">
        <v>1865</v>
      </c>
      <c r="C430" s="135" t="s">
        <v>1883</v>
      </c>
      <c r="D430" s="135" t="s">
        <v>1884</v>
      </c>
      <c r="E430" s="135" t="s">
        <v>1183</v>
      </c>
      <c r="F430" s="135" t="s">
        <v>1184</v>
      </c>
      <c r="G430" s="135" t="s">
        <v>1180</v>
      </c>
      <c r="H430" s="135" t="s">
        <v>897</v>
      </c>
    </row>
    <row r="431" spans="1:8">
      <c r="A431" s="135">
        <v>430</v>
      </c>
      <c r="B431" s="135" t="s">
        <v>1865</v>
      </c>
      <c r="C431" s="135" t="s">
        <v>1883</v>
      </c>
      <c r="D431" s="135" t="s">
        <v>1884</v>
      </c>
      <c r="E431" s="135" t="s">
        <v>1183</v>
      </c>
      <c r="F431" s="135" t="s">
        <v>1184</v>
      </c>
      <c r="G431" s="135" t="s">
        <v>1180</v>
      </c>
      <c r="H431" s="135" t="s">
        <v>872</v>
      </c>
    </row>
    <row r="432" spans="1:8">
      <c r="A432" s="135">
        <v>431</v>
      </c>
      <c r="B432" s="135" t="s">
        <v>1885</v>
      </c>
      <c r="C432" s="135" t="s">
        <v>1887</v>
      </c>
      <c r="D432" s="135" t="s">
        <v>1888</v>
      </c>
      <c r="E432" s="135" t="s">
        <v>1889</v>
      </c>
      <c r="F432" s="135" t="s">
        <v>1890</v>
      </c>
      <c r="G432" s="135" t="s">
        <v>1891</v>
      </c>
      <c r="H432" s="135" t="s">
        <v>801</v>
      </c>
    </row>
    <row r="433" spans="1:8">
      <c r="A433" s="135">
        <v>432</v>
      </c>
      <c r="B433" s="135" t="s">
        <v>1892</v>
      </c>
      <c r="C433" s="135" t="s">
        <v>1894</v>
      </c>
      <c r="D433" s="135" t="s">
        <v>1895</v>
      </c>
      <c r="E433" s="135" t="s">
        <v>1896</v>
      </c>
      <c r="F433" s="135" t="s">
        <v>1897</v>
      </c>
      <c r="G433" s="135" t="s">
        <v>1368</v>
      </c>
      <c r="H433" s="135" t="s">
        <v>801</v>
      </c>
    </row>
    <row r="434" spans="1:8">
      <c r="A434" s="135">
        <v>433</v>
      </c>
      <c r="B434" s="135" t="s">
        <v>1892</v>
      </c>
      <c r="C434" s="135" t="s">
        <v>1894</v>
      </c>
      <c r="D434" s="135" t="s">
        <v>1895</v>
      </c>
      <c r="E434" s="135" t="s">
        <v>885</v>
      </c>
      <c r="F434" s="135" t="s">
        <v>886</v>
      </c>
      <c r="G434" s="135" t="s">
        <v>887</v>
      </c>
      <c r="H434" s="135" t="s">
        <v>801</v>
      </c>
    </row>
    <row r="435" spans="1:8">
      <c r="A435" s="135">
        <v>434</v>
      </c>
      <c r="B435" s="135" t="s">
        <v>1892</v>
      </c>
      <c r="C435" s="135" t="s">
        <v>1894</v>
      </c>
      <c r="D435" s="135" t="s">
        <v>1895</v>
      </c>
      <c r="E435" s="135" t="s">
        <v>1898</v>
      </c>
      <c r="F435" s="135" t="s">
        <v>1899</v>
      </c>
      <c r="G435" s="135" t="s">
        <v>1368</v>
      </c>
      <c r="H435" s="135" t="s">
        <v>801</v>
      </c>
    </row>
    <row r="436" spans="1:8">
      <c r="A436" s="135">
        <v>435</v>
      </c>
      <c r="B436" s="135" t="s">
        <v>1892</v>
      </c>
      <c r="C436" s="135" t="s">
        <v>1894</v>
      </c>
      <c r="D436" s="135" t="s">
        <v>1895</v>
      </c>
      <c r="E436" s="135" t="s">
        <v>1900</v>
      </c>
      <c r="F436" s="135" t="s">
        <v>1901</v>
      </c>
      <c r="G436" s="135" t="s">
        <v>1368</v>
      </c>
      <c r="H436" s="135" t="s">
        <v>801</v>
      </c>
    </row>
    <row r="437" spans="1:8">
      <c r="A437" s="135">
        <v>436</v>
      </c>
      <c r="B437" s="135" t="s">
        <v>1892</v>
      </c>
      <c r="C437" s="135" t="s">
        <v>1902</v>
      </c>
      <c r="D437" s="135" t="s">
        <v>1903</v>
      </c>
      <c r="E437" s="135" t="s">
        <v>1904</v>
      </c>
      <c r="F437" s="135" t="s">
        <v>1905</v>
      </c>
      <c r="G437" s="135" t="s">
        <v>1368</v>
      </c>
      <c r="H437" s="135" t="s">
        <v>801</v>
      </c>
    </row>
    <row r="438" spans="1:8">
      <c r="A438" s="135">
        <v>437</v>
      </c>
      <c r="B438" s="135" t="s">
        <v>1892</v>
      </c>
      <c r="C438" s="135" t="s">
        <v>1906</v>
      </c>
      <c r="D438" s="135" t="s">
        <v>1907</v>
      </c>
      <c r="E438" s="135" t="s">
        <v>1908</v>
      </c>
      <c r="F438" s="135" t="s">
        <v>1909</v>
      </c>
      <c r="G438" s="135" t="s">
        <v>1368</v>
      </c>
      <c r="H438" s="135" t="s">
        <v>801</v>
      </c>
    </row>
    <row r="439" spans="1:8">
      <c r="A439" s="135">
        <v>438</v>
      </c>
      <c r="B439" s="135" t="s">
        <v>1892</v>
      </c>
      <c r="C439" s="135" t="s">
        <v>1910</v>
      </c>
      <c r="D439" s="135" t="s">
        <v>1911</v>
      </c>
      <c r="E439" s="135" t="s">
        <v>1912</v>
      </c>
      <c r="F439" s="135" t="s">
        <v>1913</v>
      </c>
      <c r="G439" s="135" t="s">
        <v>1368</v>
      </c>
      <c r="H439" s="135" t="s">
        <v>801</v>
      </c>
    </row>
    <row r="440" spans="1:8">
      <c r="A440" s="135">
        <v>439</v>
      </c>
      <c r="B440" s="135" t="s">
        <v>1892</v>
      </c>
      <c r="C440" s="135" t="s">
        <v>1914</v>
      </c>
      <c r="D440" s="135" t="s">
        <v>1915</v>
      </c>
      <c r="E440" s="135" t="s">
        <v>1908</v>
      </c>
      <c r="F440" s="135" t="s">
        <v>1909</v>
      </c>
      <c r="G440" s="135" t="s">
        <v>1368</v>
      </c>
      <c r="H440" s="135" t="s">
        <v>801</v>
      </c>
    </row>
    <row r="441" spans="1:8">
      <c r="A441" s="135">
        <v>440</v>
      </c>
      <c r="B441" s="135" t="s">
        <v>1892</v>
      </c>
      <c r="C441" s="135" t="s">
        <v>1916</v>
      </c>
      <c r="D441" s="135" t="s">
        <v>1917</v>
      </c>
      <c r="E441" s="135" t="s">
        <v>1900</v>
      </c>
      <c r="F441" s="135" t="s">
        <v>1901</v>
      </c>
      <c r="G441" s="135" t="s">
        <v>1368</v>
      </c>
      <c r="H441" s="135" t="s">
        <v>801</v>
      </c>
    </row>
    <row r="442" spans="1:8">
      <c r="A442" s="135">
        <v>441</v>
      </c>
      <c r="B442" s="135" t="s">
        <v>1918</v>
      </c>
      <c r="C442" s="135" t="s">
        <v>1920</v>
      </c>
      <c r="D442" s="135" t="s">
        <v>1921</v>
      </c>
      <c r="E442" s="135" t="s">
        <v>1922</v>
      </c>
      <c r="F442" s="135" t="s">
        <v>1923</v>
      </c>
      <c r="G442" s="135" t="s">
        <v>1924</v>
      </c>
      <c r="H442" s="135" t="s">
        <v>801</v>
      </c>
    </row>
    <row r="443" spans="1:8">
      <c r="A443" s="135">
        <v>442</v>
      </c>
      <c r="B443" s="135" t="s">
        <v>1918</v>
      </c>
      <c r="C443" s="135" t="s">
        <v>1925</v>
      </c>
      <c r="D443" s="135" t="s">
        <v>1926</v>
      </c>
      <c r="E443" s="135" t="s">
        <v>885</v>
      </c>
      <c r="F443" s="135" t="s">
        <v>886</v>
      </c>
      <c r="G443" s="135" t="s">
        <v>887</v>
      </c>
      <c r="H443" s="135" t="s">
        <v>801</v>
      </c>
    </row>
    <row r="444" spans="1:8">
      <c r="A444" s="135">
        <v>443</v>
      </c>
      <c r="B444" s="135" t="s">
        <v>1918</v>
      </c>
      <c r="C444" s="135" t="s">
        <v>1925</v>
      </c>
      <c r="D444" s="135" t="s">
        <v>1926</v>
      </c>
      <c r="E444" s="135" t="s">
        <v>1927</v>
      </c>
      <c r="F444" s="135" t="s">
        <v>1928</v>
      </c>
      <c r="G444" s="135" t="s">
        <v>1924</v>
      </c>
      <c r="H444" s="135" t="s">
        <v>801</v>
      </c>
    </row>
    <row r="445" spans="1:8">
      <c r="A445" s="135">
        <v>444</v>
      </c>
      <c r="B445" s="135" t="s">
        <v>1918</v>
      </c>
      <c r="C445" s="135" t="s">
        <v>1925</v>
      </c>
      <c r="D445" s="135" t="s">
        <v>1926</v>
      </c>
      <c r="E445" s="135" t="s">
        <v>829</v>
      </c>
      <c r="F445" s="135" t="s">
        <v>830</v>
      </c>
      <c r="G445" s="135" t="s">
        <v>831</v>
      </c>
      <c r="H445" s="135" t="s">
        <v>801</v>
      </c>
    </row>
    <row r="446" spans="1:8">
      <c r="A446" s="135">
        <v>445</v>
      </c>
      <c r="B446" s="135" t="s">
        <v>1918</v>
      </c>
      <c r="C446" s="135" t="s">
        <v>1925</v>
      </c>
      <c r="D446" s="135" t="s">
        <v>1926</v>
      </c>
      <c r="E446" s="135" t="s">
        <v>1748</v>
      </c>
      <c r="F446" s="135" t="s">
        <v>1929</v>
      </c>
      <c r="G446" s="135" t="s">
        <v>1924</v>
      </c>
      <c r="H446" s="135" t="s">
        <v>801</v>
      </c>
    </row>
    <row r="447" spans="1:8">
      <c r="A447" s="135">
        <v>446</v>
      </c>
      <c r="B447" s="135" t="s">
        <v>1918</v>
      </c>
      <c r="C447" s="135" t="s">
        <v>1930</v>
      </c>
      <c r="D447" s="135" t="s">
        <v>1931</v>
      </c>
      <c r="E447" s="135" t="s">
        <v>1932</v>
      </c>
      <c r="F447" s="135" t="s">
        <v>1933</v>
      </c>
      <c r="G447" s="135" t="s">
        <v>1924</v>
      </c>
      <c r="H447" s="135" t="s">
        <v>801</v>
      </c>
    </row>
    <row r="448" spans="1:8">
      <c r="A448" s="135">
        <v>447</v>
      </c>
      <c r="B448" s="135" t="s">
        <v>1918</v>
      </c>
      <c r="C448" s="135" t="s">
        <v>1934</v>
      </c>
      <c r="D448" s="135" t="s">
        <v>1935</v>
      </c>
      <c r="E448" s="135" t="s">
        <v>1936</v>
      </c>
      <c r="F448" s="135" t="s">
        <v>1937</v>
      </c>
      <c r="G448" s="135" t="s">
        <v>1924</v>
      </c>
      <c r="H448" s="135" t="s">
        <v>801</v>
      </c>
    </row>
    <row r="449" spans="1:8">
      <c r="A449" s="135">
        <v>448</v>
      </c>
      <c r="B449" s="135" t="s">
        <v>1938</v>
      </c>
      <c r="C449" s="135" t="s">
        <v>1938</v>
      </c>
      <c r="D449" s="135" t="s">
        <v>1939</v>
      </c>
      <c r="E449" s="135" t="s">
        <v>1940</v>
      </c>
      <c r="F449" s="135" t="s">
        <v>1021</v>
      </c>
      <c r="G449" s="135" t="s">
        <v>1941</v>
      </c>
      <c r="H449" s="135" t="s">
        <v>801</v>
      </c>
    </row>
    <row r="450" spans="1:8">
      <c r="A450" s="135">
        <v>449</v>
      </c>
      <c r="B450" s="135" t="s">
        <v>1938</v>
      </c>
      <c r="C450" s="135" t="s">
        <v>1938</v>
      </c>
      <c r="D450" s="135" t="s">
        <v>1939</v>
      </c>
      <c r="E450" s="135" t="s">
        <v>1942</v>
      </c>
      <c r="F450" s="135" t="s">
        <v>1943</v>
      </c>
      <c r="G450" s="135" t="s">
        <v>1941</v>
      </c>
      <c r="H450" s="135" t="s">
        <v>872</v>
      </c>
    </row>
    <row r="451" spans="1:8">
      <c r="A451" s="135">
        <v>450</v>
      </c>
      <c r="B451" s="135" t="s">
        <v>1944</v>
      </c>
      <c r="C451" s="135" t="s">
        <v>1946</v>
      </c>
      <c r="D451" s="135" t="s">
        <v>1947</v>
      </c>
      <c r="E451" s="135" t="s">
        <v>1948</v>
      </c>
      <c r="F451" s="135" t="s">
        <v>1949</v>
      </c>
      <c r="G451" s="135" t="s">
        <v>1950</v>
      </c>
      <c r="H451" s="135" t="s">
        <v>801</v>
      </c>
    </row>
    <row r="452" spans="1:8">
      <c r="A452" s="135">
        <v>451</v>
      </c>
      <c r="B452" s="135" t="s">
        <v>1944</v>
      </c>
      <c r="C452" s="135" t="s">
        <v>1314</v>
      </c>
      <c r="D452" s="135" t="s">
        <v>1951</v>
      </c>
      <c r="E452" s="135" t="s">
        <v>1952</v>
      </c>
      <c r="F452" s="135" t="s">
        <v>1953</v>
      </c>
      <c r="G452" s="135" t="s">
        <v>1950</v>
      </c>
      <c r="H452" s="135" t="s">
        <v>801</v>
      </c>
    </row>
    <row r="453" spans="1:8">
      <c r="A453" s="135">
        <v>452</v>
      </c>
      <c r="B453" s="135" t="s">
        <v>1944</v>
      </c>
      <c r="C453" s="135" t="s">
        <v>1954</v>
      </c>
      <c r="D453" s="135" t="s">
        <v>1955</v>
      </c>
      <c r="E453" s="135" t="s">
        <v>1948</v>
      </c>
      <c r="F453" s="135" t="s">
        <v>1949</v>
      </c>
      <c r="G453" s="135" t="s">
        <v>1950</v>
      </c>
      <c r="H453" s="135" t="s">
        <v>801</v>
      </c>
    </row>
    <row r="454" spans="1:8">
      <c r="A454" s="135">
        <v>453</v>
      </c>
      <c r="B454" s="135" t="s">
        <v>1944</v>
      </c>
      <c r="C454" s="135" t="s">
        <v>1956</v>
      </c>
      <c r="D454" s="135" t="s">
        <v>1957</v>
      </c>
      <c r="E454" s="135" t="s">
        <v>1948</v>
      </c>
      <c r="F454" s="135" t="s">
        <v>1949</v>
      </c>
      <c r="G454" s="135" t="s">
        <v>1950</v>
      </c>
      <c r="H454" s="135" t="s">
        <v>801</v>
      </c>
    </row>
    <row r="455" spans="1:8">
      <c r="A455" s="135">
        <v>454</v>
      </c>
      <c r="B455" s="135" t="s">
        <v>1944</v>
      </c>
      <c r="C455" s="135" t="s">
        <v>1958</v>
      </c>
      <c r="D455" s="135" t="s">
        <v>1959</v>
      </c>
      <c r="E455" s="135" t="s">
        <v>1960</v>
      </c>
      <c r="F455" s="135" t="s">
        <v>1943</v>
      </c>
      <c r="G455" s="135" t="s">
        <v>1961</v>
      </c>
      <c r="H455" s="135" t="s">
        <v>872</v>
      </c>
    </row>
    <row r="456" spans="1:8">
      <c r="A456" s="135">
        <v>455</v>
      </c>
      <c r="B456" s="135" t="s">
        <v>1944</v>
      </c>
      <c r="C456" s="135" t="s">
        <v>1958</v>
      </c>
      <c r="D456" s="135" t="s">
        <v>1959</v>
      </c>
      <c r="E456" s="135" t="s">
        <v>1960</v>
      </c>
      <c r="F456" s="135" t="s">
        <v>1943</v>
      </c>
      <c r="G456" s="135" t="s">
        <v>1961</v>
      </c>
      <c r="H456" s="135" t="s">
        <v>897</v>
      </c>
    </row>
    <row r="457" spans="1:8">
      <c r="A457" s="135">
        <v>456</v>
      </c>
      <c r="B457" s="135" t="s">
        <v>1962</v>
      </c>
      <c r="C457" s="135" t="s">
        <v>1964</v>
      </c>
      <c r="D457" s="135" t="s">
        <v>1965</v>
      </c>
      <c r="E457" s="135" t="s">
        <v>1966</v>
      </c>
      <c r="F457" s="135" t="s">
        <v>1967</v>
      </c>
      <c r="G457" s="135" t="s">
        <v>1968</v>
      </c>
      <c r="H457" s="135" t="s">
        <v>801</v>
      </c>
    </row>
    <row r="458" spans="1:8">
      <c r="A458" s="135">
        <v>457</v>
      </c>
      <c r="B458" s="135" t="s">
        <v>1962</v>
      </c>
      <c r="C458" s="135" t="s">
        <v>1969</v>
      </c>
      <c r="D458" s="135" t="s">
        <v>1970</v>
      </c>
      <c r="E458" s="135" t="s">
        <v>1971</v>
      </c>
      <c r="F458" s="135" t="s">
        <v>1972</v>
      </c>
      <c r="G458" s="135" t="s">
        <v>1968</v>
      </c>
      <c r="H458" s="135" t="s">
        <v>1973</v>
      </c>
    </row>
    <row r="459" spans="1:8">
      <c r="A459" s="135">
        <v>458</v>
      </c>
      <c r="B459" s="135" t="s">
        <v>1962</v>
      </c>
      <c r="C459" s="135" t="s">
        <v>1969</v>
      </c>
      <c r="D459" s="135" t="s">
        <v>1970</v>
      </c>
      <c r="E459" s="135" t="s">
        <v>1966</v>
      </c>
      <c r="F459" s="135" t="s">
        <v>1967</v>
      </c>
      <c r="G459" s="135" t="s">
        <v>1968</v>
      </c>
      <c r="H459" s="135" t="s">
        <v>801</v>
      </c>
    </row>
    <row r="460" spans="1:8">
      <c r="A460" s="135">
        <v>459</v>
      </c>
      <c r="B460" s="135" t="s">
        <v>1962</v>
      </c>
      <c r="C460" s="135" t="s">
        <v>1969</v>
      </c>
      <c r="D460" s="135" t="s">
        <v>1970</v>
      </c>
      <c r="E460" s="135" t="s">
        <v>894</v>
      </c>
      <c r="F460" s="135" t="s">
        <v>895</v>
      </c>
      <c r="G460" s="135" t="s">
        <v>896</v>
      </c>
      <c r="H460" s="135" t="s">
        <v>872</v>
      </c>
    </row>
    <row r="461" spans="1:8">
      <c r="A461" s="135">
        <v>460</v>
      </c>
      <c r="B461" s="135" t="s">
        <v>1962</v>
      </c>
      <c r="C461" s="135" t="s">
        <v>1969</v>
      </c>
      <c r="D461" s="135" t="s">
        <v>1970</v>
      </c>
      <c r="E461" s="135" t="s">
        <v>894</v>
      </c>
      <c r="F461" s="135" t="s">
        <v>895</v>
      </c>
      <c r="G461" s="135" t="s">
        <v>896</v>
      </c>
      <c r="H461" s="135" t="s">
        <v>897</v>
      </c>
    </row>
    <row r="462" spans="1:8">
      <c r="A462" s="135">
        <v>461</v>
      </c>
      <c r="B462" s="135" t="s">
        <v>1962</v>
      </c>
      <c r="C462" s="135" t="s">
        <v>1969</v>
      </c>
      <c r="D462" s="135" t="s">
        <v>1970</v>
      </c>
      <c r="E462" s="135" t="s">
        <v>1613</v>
      </c>
      <c r="F462" s="135" t="s">
        <v>1614</v>
      </c>
      <c r="G462" s="135" t="s">
        <v>859</v>
      </c>
      <c r="H462" s="135" t="s">
        <v>801</v>
      </c>
    </row>
    <row r="463" spans="1:8">
      <c r="A463" s="135">
        <v>462</v>
      </c>
      <c r="B463" s="135" t="s">
        <v>1962</v>
      </c>
      <c r="C463" s="135" t="s">
        <v>1974</v>
      </c>
      <c r="D463" s="135" t="s">
        <v>1975</v>
      </c>
      <c r="E463" s="135" t="s">
        <v>1966</v>
      </c>
      <c r="F463" s="135" t="s">
        <v>1967</v>
      </c>
      <c r="G463" s="135" t="s">
        <v>1968</v>
      </c>
      <c r="H463" s="135" t="s">
        <v>801</v>
      </c>
    </row>
    <row r="464" spans="1:8">
      <c r="A464" s="135">
        <v>463</v>
      </c>
      <c r="B464" s="135" t="s">
        <v>1962</v>
      </c>
      <c r="C464" s="135" t="s">
        <v>1976</v>
      </c>
      <c r="D464" s="135" t="s">
        <v>1977</v>
      </c>
      <c r="E464" s="135" t="s">
        <v>1966</v>
      </c>
      <c r="F464" s="135" t="s">
        <v>1967</v>
      </c>
      <c r="G464" s="135" t="s">
        <v>1968</v>
      </c>
      <c r="H464" s="135" t="s">
        <v>801</v>
      </c>
    </row>
    <row r="465" spans="1:8">
      <c r="A465" s="135">
        <v>464</v>
      </c>
      <c r="B465" s="135" t="s">
        <v>1962</v>
      </c>
      <c r="C465" s="135" t="s">
        <v>1978</v>
      </c>
      <c r="D465" s="135" t="s">
        <v>1979</v>
      </c>
      <c r="E465" s="135" t="s">
        <v>1966</v>
      </c>
      <c r="F465" s="135" t="s">
        <v>1967</v>
      </c>
      <c r="G465" s="135" t="s">
        <v>1968</v>
      </c>
      <c r="H465" s="135" t="s">
        <v>801</v>
      </c>
    </row>
    <row r="466" spans="1:8">
      <c r="A466" s="135">
        <v>465</v>
      </c>
      <c r="B466" s="135" t="s">
        <v>1962</v>
      </c>
      <c r="C466" s="135" t="s">
        <v>1980</v>
      </c>
      <c r="D466" s="135" t="s">
        <v>1981</v>
      </c>
      <c r="E466" s="135" t="s">
        <v>1966</v>
      </c>
      <c r="F466" s="135" t="s">
        <v>1967</v>
      </c>
      <c r="G466" s="135" t="s">
        <v>1968</v>
      </c>
      <c r="H466" s="135" t="s">
        <v>801</v>
      </c>
    </row>
    <row r="467" spans="1:8">
      <c r="A467" s="135">
        <v>466</v>
      </c>
      <c r="B467" s="135" t="s">
        <v>1962</v>
      </c>
      <c r="C467" s="135" t="s">
        <v>1982</v>
      </c>
      <c r="D467" s="135" t="s">
        <v>1983</v>
      </c>
      <c r="E467" s="135" t="s">
        <v>1966</v>
      </c>
      <c r="F467" s="135" t="s">
        <v>1967</v>
      </c>
      <c r="G467" s="135" t="s">
        <v>1968</v>
      </c>
      <c r="H467" s="135" t="s">
        <v>801</v>
      </c>
    </row>
    <row r="468" spans="1:8">
      <c r="A468" s="135">
        <v>467</v>
      </c>
      <c r="B468" s="135" t="s">
        <v>1962</v>
      </c>
      <c r="C468" s="135" t="s">
        <v>1962</v>
      </c>
      <c r="D468" s="135" t="s">
        <v>1963</v>
      </c>
      <c r="E468" s="135" t="s">
        <v>1966</v>
      </c>
      <c r="F468" s="135" t="s">
        <v>1967</v>
      </c>
      <c r="G468" s="135" t="s">
        <v>1968</v>
      </c>
      <c r="H468" s="135" t="s">
        <v>801</v>
      </c>
    </row>
    <row r="469" spans="1:8">
      <c r="A469" s="135">
        <v>468</v>
      </c>
      <c r="B469" s="135" t="s">
        <v>1962</v>
      </c>
      <c r="C469" s="135" t="s">
        <v>1984</v>
      </c>
      <c r="D469" s="135" t="s">
        <v>1985</v>
      </c>
      <c r="E469" s="135" t="s">
        <v>1966</v>
      </c>
      <c r="F469" s="135" t="s">
        <v>1967</v>
      </c>
      <c r="G469" s="135" t="s">
        <v>1968</v>
      </c>
      <c r="H469" s="135" t="s">
        <v>801</v>
      </c>
    </row>
    <row r="470" spans="1:8">
      <c r="A470" s="135">
        <v>469</v>
      </c>
      <c r="B470" s="135" t="s">
        <v>1962</v>
      </c>
      <c r="C470" s="135" t="s">
        <v>1984</v>
      </c>
      <c r="D470" s="135" t="s">
        <v>1985</v>
      </c>
      <c r="E470" s="135" t="s">
        <v>894</v>
      </c>
      <c r="F470" s="135" t="s">
        <v>895</v>
      </c>
      <c r="G470" s="135" t="s">
        <v>896</v>
      </c>
      <c r="H470" s="135" t="s">
        <v>897</v>
      </c>
    </row>
    <row r="471" spans="1:8">
      <c r="A471" s="135">
        <v>470</v>
      </c>
      <c r="B471" s="135" t="s">
        <v>1962</v>
      </c>
      <c r="C471" s="135" t="s">
        <v>1984</v>
      </c>
      <c r="D471" s="135" t="s">
        <v>1985</v>
      </c>
      <c r="E471" s="135" t="s">
        <v>894</v>
      </c>
      <c r="F471" s="135" t="s">
        <v>895</v>
      </c>
      <c r="G471" s="135" t="s">
        <v>896</v>
      </c>
      <c r="H471" s="135" t="s">
        <v>872</v>
      </c>
    </row>
    <row r="472" spans="1:8">
      <c r="A472" s="135">
        <v>471</v>
      </c>
      <c r="B472" s="135" t="s">
        <v>1962</v>
      </c>
      <c r="C472" s="135" t="s">
        <v>1984</v>
      </c>
      <c r="D472" s="135" t="s">
        <v>1985</v>
      </c>
      <c r="E472" s="135" t="s">
        <v>1613</v>
      </c>
      <c r="F472" s="135" t="s">
        <v>1614</v>
      </c>
      <c r="G472" s="135" t="s">
        <v>859</v>
      </c>
      <c r="H472" s="135" t="s">
        <v>801</v>
      </c>
    </row>
    <row r="473" spans="1:8">
      <c r="A473" s="135">
        <v>472</v>
      </c>
      <c r="B473" s="135" t="s">
        <v>1962</v>
      </c>
      <c r="C473" s="135" t="s">
        <v>1984</v>
      </c>
      <c r="D473" s="135" t="s">
        <v>1985</v>
      </c>
      <c r="E473" s="135" t="s">
        <v>857</v>
      </c>
      <c r="F473" s="135" t="s">
        <v>858</v>
      </c>
      <c r="G473" s="135" t="s">
        <v>859</v>
      </c>
      <c r="H473" s="135" t="s">
        <v>801</v>
      </c>
    </row>
    <row r="474" spans="1:8">
      <c r="A474" s="135">
        <v>473</v>
      </c>
      <c r="B474" s="135" t="s">
        <v>1986</v>
      </c>
      <c r="C474" s="135" t="s">
        <v>1988</v>
      </c>
      <c r="D474" s="135" t="s">
        <v>1989</v>
      </c>
      <c r="E474" s="135" t="s">
        <v>1990</v>
      </c>
      <c r="F474" s="135" t="s">
        <v>1991</v>
      </c>
      <c r="G474" s="135" t="s">
        <v>1992</v>
      </c>
      <c r="H474" s="135" t="s">
        <v>801</v>
      </c>
    </row>
    <row r="475" spans="1:8">
      <c r="A475" s="135">
        <v>474</v>
      </c>
      <c r="B475" s="135" t="s">
        <v>1986</v>
      </c>
      <c r="C475" s="135" t="s">
        <v>1993</v>
      </c>
      <c r="D475" s="135" t="s">
        <v>1994</v>
      </c>
      <c r="E475" s="135" t="s">
        <v>1990</v>
      </c>
      <c r="F475" s="135" t="s">
        <v>1991</v>
      </c>
      <c r="G475" s="135" t="s">
        <v>1992</v>
      </c>
      <c r="H475" s="135" t="s">
        <v>801</v>
      </c>
    </row>
    <row r="476" spans="1:8">
      <c r="A476" s="135">
        <v>475</v>
      </c>
      <c r="B476" s="135" t="s">
        <v>1986</v>
      </c>
      <c r="C476" s="135" t="s">
        <v>1995</v>
      </c>
      <c r="D476" s="135" t="s">
        <v>1996</v>
      </c>
      <c r="E476" s="135" t="s">
        <v>1990</v>
      </c>
      <c r="F476" s="135" t="s">
        <v>1991</v>
      </c>
      <c r="G476" s="135" t="s">
        <v>1992</v>
      </c>
      <c r="H476" s="135" t="s">
        <v>801</v>
      </c>
    </row>
    <row r="477" spans="1:8">
      <c r="A477" s="135">
        <v>476</v>
      </c>
      <c r="B477" s="135" t="s">
        <v>1986</v>
      </c>
      <c r="C477" s="135" t="s">
        <v>1997</v>
      </c>
      <c r="D477" s="135" t="s">
        <v>1998</v>
      </c>
      <c r="E477" s="135" t="s">
        <v>1990</v>
      </c>
      <c r="F477" s="135" t="s">
        <v>1991</v>
      </c>
      <c r="G477" s="135" t="s">
        <v>1992</v>
      </c>
      <c r="H477" s="135" t="s">
        <v>801</v>
      </c>
    </row>
    <row r="478" spans="1:8">
      <c r="A478" s="135">
        <v>477</v>
      </c>
      <c r="B478" s="135" t="s">
        <v>1986</v>
      </c>
      <c r="C478" s="135" t="s">
        <v>1999</v>
      </c>
      <c r="D478" s="135" t="s">
        <v>2000</v>
      </c>
      <c r="E478" s="135" t="s">
        <v>2001</v>
      </c>
      <c r="F478" s="135" t="s">
        <v>2002</v>
      </c>
      <c r="G478" s="135" t="s">
        <v>2003</v>
      </c>
      <c r="H478" s="135" t="s">
        <v>801</v>
      </c>
    </row>
    <row r="479" spans="1:8">
      <c r="A479" s="135">
        <v>478</v>
      </c>
      <c r="B479" s="135" t="s">
        <v>1986</v>
      </c>
      <c r="C479" s="135" t="s">
        <v>2004</v>
      </c>
      <c r="D479" s="135" t="s">
        <v>2005</v>
      </c>
      <c r="E479" s="135" t="s">
        <v>2006</v>
      </c>
      <c r="F479" s="135" t="s">
        <v>2007</v>
      </c>
      <c r="G479" s="135" t="s">
        <v>2008</v>
      </c>
      <c r="H479" s="135" t="s">
        <v>801</v>
      </c>
    </row>
    <row r="480" spans="1:8">
      <c r="A480" s="135">
        <v>479</v>
      </c>
      <c r="B480" s="135" t="s">
        <v>2009</v>
      </c>
      <c r="C480" s="135" t="s">
        <v>2009</v>
      </c>
      <c r="D480" s="135" t="s">
        <v>2010</v>
      </c>
      <c r="E480" s="135" t="s">
        <v>2011</v>
      </c>
      <c r="F480" s="135" t="s">
        <v>2012</v>
      </c>
      <c r="G480" s="135" t="s">
        <v>871</v>
      </c>
      <c r="H480" s="135" t="s">
        <v>872</v>
      </c>
    </row>
    <row r="481" spans="1:8">
      <c r="A481" s="135">
        <v>480</v>
      </c>
      <c r="B481" s="135" t="s">
        <v>2009</v>
      </c>
      <c r="C481" s="135" t="s">
        <v>2009</v>
      </c>
      <c r="D481" s="135" t="s">
        <v>2010</v>
      </c>
      <c r="E481" s="135" t="s">
        <v>894</v>
      </c>
      <c r="F481" s="135" t="s">
        <v>895</v>
      </c>
      <c r="G481" s="135" t="s">
        <v>896</v>
      </c>
      <c r="H481" s="135" t="s">
        <v>872</v>
      </c>
    </row>
    <row r="482" spans="1:8">
      <c r="A482" s="135">
        <v>481</v>
      </c>
      <c r="B482" s="135" t="s">
        <v>2009</v>
      </c>
      <c r="C482" s="135" t="s">
        <v>2009</v>
      </c>
      <c r="D482" s="135" t="s">
        <v>2010</v>
      </c>
      <c r="E482" s="135" t="s">
        <v>894</v>
      </c>
      <c r="F482" s="135" t="s">
        <v>895</v>
      </c>
      <c r="G482" s="135" t="s">
        <v>896</v>
      </c>
      <c r="H482" s="135" t="s">
        <v>897</v>
      </c>
    </row>
    <row r="483" spans="1:8">
      <c r="A483" s="135">
        <v>482</v>
      </c>
      <c r="B483" s="135" t="s">
        <v>2009</v>
      </c>
      <c r="C483" s="135" t="s">
        <v>2009</v>
      </c>
      <c r="D483" s="135" t="s">
        <v>2010</v>
      </c>
      <c r="E483" s="135" t="s">
        <v>2013</v>
      </c>
      <c r="F483" s="135" t="s">
        <v>2014</v>
      </c>
      <c r="G483" s="135" t="s">
        <v>859</v>
      </c>
      <c r="H483" s="135" t="s">
        <v>826</v>
      </c>
    </row>
  </sheetData>
  <sheetProtection formatColumns="0" formatRows="0"/>
  <phoneticPr fontId="16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/>
  <cols>
    <col min="1" max="16384" width="9.140625" style="44"/>
  </cols>
  <sheetData>
    <row r="1" spans="1:8">
      <c r="A1" s="44" t="s">
        <v>496</v>
      </c>
      <c r="B1" s="44" t="s">
        <v>322</v>
      </c>
      <c r="C1" s="44" t="s">
        <v>323</v>
      </c>
      <c r="D1" s="44" t="s">
        <v>432</v>
      </c>
      <c r="E1" s="44" t="s">
        <v>324</v>
      </c>
      <c r="F1" s="44" t="s">
        <v>325</v>
      </c>
      <c r="G1" s="44" t="s">
        <v>326</v>
      </c>
      <c r="H1" s="44" t="s">
        <v>433</v>
      </c>
    </row>
    <row r="2" spans="1:8">
      <c r="A2" s="44">
        <v>1</v>
      </c>
      <c r="B2" s="44" t="s">
        <v>587</v>
      </c>
      <c r="C2" s="44" t="s">
        <v>588</v>
      </c>
      <c r="D2" s="44" t="s">
        <v>589</v>
      </c>
      <c r="E2" s="44" t="s">
        <v>590</v>
      </c>
      <c r="F2" s="44" t="s">
        <v>591</v>
      </c>
      <c r="G2" s="44" t="s">
        <v>592</v>
      </c>
      <c r="H2" s="44" t="s">
        <v>586</v>
      </c>
    </row>
    <row r="3" spans="1:8">
      <c r="A3" s="44">
        <v>2</v>
      </c>
      <c r="B3" s="44" t="s">
        <v>594</v>
      </c>
      <c r="C3" s="44" t="s">
        <v>595</v>
      </c>
      <c r="D3" s="44" t="s">
        <v>596</v>
      </c>
      <c r="E3" s="44" t="s">
        <v>597</v>
      </c>
      <c r="F3" s="44" t="s">
        <v>598</v>
      </c>
      <c r="G3" s="44" t="s">
        <v>599</v>
      </c>
      <c r="H3" s="44" t="s">
        <v>593</v>
      </c>
    </row>
  </sheetData>
  <sheetProtection formatColumns="0" formatRows="0"/>
  <phoneticPr fontId="16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 enableFormatConditionsCalculation="0">
    <tabColor indexed="47"/>
  </sheetPr>
  <dimension ref="A1:E415"/>
  <sheetViews>
    <sheetView showGridLines="0" workbookViewId="0"/>
  </sheetViews>
  <sheetFormatPr defaultRowHeight="11.25"/>
  <cols>
    <col min="1" max="16384" width="9.140625" style="205"/>
  </cols>
  <sheetData>
    <row r="1" spans="1:5">
      <c r="A1" s="205" t="s">
        <v>322</v>
      </c>
      <c r="B1" s="205" t="s">
        <v>323</v>
      </c>
      <c r="C1" s="205" t="s">
        <v>0</v>
      </c>
      <c r="D1" s="205" t="s">
        <v>322</v>
      </c>
      <c r="E1" s="205" t="s">
        <v>1</v>
      </c>
    </row>
    <row r="2" spans="1:5">
      <c r="A2" s="205" t="s">
        <v>794</v>
      </c>
      <c r="B2" s="205" t="s">
        <v>794</v>
      </c>
      <c r="C2" s="205" t="s">
        <v>795</v>
      </c>
      <c r="D2" s="205" t="s">
        <v>794</v>
      </c>
      <c r="E2" s="205" t="s">
        <v>2239</v>
      </c>
    </row>
    <row r="3" spans="1:5">
      <c r="A3" s="205" t="s">
        <v>794</v>
      </c>
      <c r="B3" s="205" t="s">
        <v>796</v>
      </c>
      <c r="C3" s="205" t="s">
        <v>797</v>
      </c>
      <c r="D3" s="205" t="s">
        <v>804</v>
      </c>
      <c r="E3" s="205" t="s">
        <v>2240</v>
      </c>
    </row>
    <row r="4" spans="1:5">
      <c r="A4" s="205" t="s">
        <v>804</v>
      </c>
      <c r="B4" s="205" t="s">
        <v>804</v>
      </c>
      <c r="C4" s="205" t="s">
        <v>805</v>
      </c>
      <c r="D4" s="205" t="s">
        <v>840</v>
      </c>
      <c r="E4" s="205" t="s">
        <v>2241</v>
      </c>
    </row>
    <row r="5" spans="1:5">
      <c r="A5" s="205" t="s">
        <v>804</v>
      </c>
      <c r="B5" s="205" t="s">
        <v>806</v>
      </c>
      <c r="C5" s="205" t="s">
        <v>807</v>
      </c>
      <c r="D5" s="205" t="s">
        <v>860</v>
      </c>
      <c r="E5" s="205" t="s">
        <v>2242</v>
      </c>
    </row>
    <row r="6" spans="1:5">
      <c r="A6" s="205" t="s">
        <v>804</v>
      </c>
      <c r="B6" s="205" t="s">
        <v>815</v>
      </c>
      <c r="C6" s="205" t="s">
        <v>816</v>
      </c>
      <c r="D6" s="205" t="s">
        <v>902</v>
      </c>
      <c r="E6" s="205" t="s">
        <v>2243</v>
      </c>
    </row>
    <row r="7" spans="1:5">
      <c r="A7" s="205" t="s">
        <v>804</v>
      </c>
      <c r="B7" s="205" t="s">
        <v>819</v>
      </c>
      <c r="C7" s="205" t="s">
        <v>820</v>
      </c>
      <c r="D7" s="205" t="s">
        <v>918</v>
      </c>
      <c r="E7" s="205" t="s">
        <v>2244</v>
      </c>
    </row>
    <row r="8" spans="1:5">
      <c r="A8" s="205" t="s">
        <v>804</v>
      </c>
      <c r="B8" s="205" t="s">
        <v>2016</v>
      </c>
      <c r="C8" s="205" t="s">
        <v>2017</v>
      </c>
      <c r="D8" s="205" t="s">
        <v>941</v>
      </c>
      <c r="E8" s="205" t="s">
        <v>2245</v>
      </c>
    </row>
    <row r="9" spans="1:5">
      <c r="A9" s="205" t="s">
        <v>804</v>
      </c>
      <c r="B9" s="205" t="s">
        <v>821</v>
      </c>
      <c r="C9" s="205" t="s">
        <v>822</v>
      </c>
      <c r="D9" s="205" t="s">
        <v>954</v>
      </c>
      <c r="E9" s="205" t="s">
        <v>2246</v>
      </c>
    </row>
    <row r="10" spans="1:5">
      <c r="A10" s="205" t="s">
        <v>804</v>
      </c>
      <c r="B10" s="205" t="s">
        <v>827</v>
      </c>
      <c r="C10" s="205" t="s">
        <v>828</v>
      </c>
      <c r="D10" s="205" t="s">
        <v>982</v>
      </c>
      <c r="E10" s="205" t="s">
        <v>2247</v>
      </c>
    </row>
    <row r="11" spans="1:5">
      <c r="A11" s="205" t="s">
        <v>804</v>
      </c>
      <c r="B11" s="205" t="s">
        <v>834</v>
      </c>
      <c r="C11" s="205" t="s">
        <v>835</v>
      </c>
      <c r="D11" s="205" t="s">
        <v>996</v>
      </c>
      <c r="E11" s="205" t="s">
        <v>2248</v>
      </c>
    </row>
    <row r="12" spans="1:5">
      <c r="A12" s="205" t="s">
        <v>804</v>
      </c>
      <c r="B12" s="205" t="s">
        <v>836</v>
      </c>
      <c r="C12" s="205" t="s">
        <v>837</v>
      </c>
      <c r="D12" s="205" t="s">
        <v>1005</v>
      </c>
      <c r="E12" s="205" t="s">
        <v>2249</v>
      </c>
    </row>
    <row r="13" spans="1:5">
      <c r="A13" s="205" t="s">
        <v>804</v>
      </c>
      <c r="B13" s="205" t="s">
        <v>838</v>
      </c>
      <c r="C13" s="205" t="s">
        <v>839</v>
      </c>
      <c r="D13" s="205" t="s">
        <v>1012</v>
      </c>
      <c r="E13" s="205" t="s">
        <v>2250</v>
      </c>
    </row>
    <row r="14" spans="1:5">
      <c r="A14" s="205" t="s">
        <v>840</v>
      </c>
      <c r="B14" s="205" t="s">
        <v>840</v>
      </c>
      <c r="C14" s="205" t="s">
        <v>841</v>
      </c>
      <c r="D14" s="205" t="s">
        <v>1023</v>
      </c>
      <c r="E14" s="205" t="s">
        <v>2251</v>
      </c>
    </row>
    <row r="15" spans="1:5">
      <c r="A15" s="205" t="s">
        <v>840</v>
      </c>
      <c r="B15" s="205" t="s">
        <v>964</v>
      </c>
      <c r="C15" s="205" t="s">
        <v>2018</v>
      </c>
      <c r="D15" s="205" t="s">
        <v>1032</v>
      </c>
      <c r="E15" s="205" t="s">
        <v>2252</v>
      </c>
    </row>
    <row r="16" spans="1:5">
      <c r="A16" s="205" t="s">
        <v>840</v>
      </c>
      <c r="B16" s="205" t="s">
        <v>842</v>
      </c>
      <c r="C16" s="205" t="s">
        <v>843</v>
      </c>
      <c r="D16" s="205" t="s">
        <v>1039</v>
      </c>
      <c r="E16" s="205" t="s">
        <v>2253</v>
      </c>
    </row>
    <row r="17" spans="1:5">
      <c r="A17" s="205" t="s">
        <v>840</v>
      </c>
      <c r="B17" s="205" t="s">
        <v>847</v>
      </c>
      <c r="C17" s="205" t="s">
        <v>848</v>
      </c>
      <c r="D17" s="205" t="s">
        <v>1056</v>
      </c>
      <c r="E17" s="205" t="s">
        <v>2254</v>
      </c>
    </row>
    <row r="18" spans="1:5">
      <c r="A18" s="205" t="s">
        <v>840</v>
      </c>
      <c r="B18" s="205" t="s">
        <v>851</v>
      </c>
      <c r="C18" s="205" t="s">
        <v>852</v>
      </c>
      <c r="D18" s="205" t="s">
        <v>1139</v>
      </c>
      <c r="E18" s="205" t="s">
        <v>2255</v>
      </c>
    </row>
    <row r="19" spans="1:5">
      <c r="A19" s="205" t="s">
        <v>840</v>
      </c>
      <c r="B19" s="205" t="s">
        <v>2019</v>
      </c>
      <c r="C19" s="205" t="s">
        <v>2020</v>
      </c>
      <c r="D19" s="205" t="s">
        <v>1154</v>
      </c>
      <c r="E19" s="205" t="s">
        <v>2256</v>
      </c>
    </row>
    <row r="20" spans="1:5">
      <c r="A20" s="205" t="s">
        <v>840</v>
      </c>
      <c r="B20" s="205" t="s">
        <v>853</v>
      </c>
      <c r="C20" s="205" t="s">
        <v>854</v>
      </c>
      <c r="D20" s="205" t="s">
        <v>1163</v>
      </c>
      <c r="E20" s="205" t="s">
        <v>2257</v>
      </c>
    </row>
    <row r="21" spans="1:5">
      <c r="A21" s="205" t="s">
        <v>860</v>
      </c>
      <c r="B21" s="205" t="s">
        <v>862</v>
      </c>
      <c r="C21" s="205" t="s">
        <v>863</v>
      </c>
      <c r="D21" s="205" t="s">
        <v>1176</v>
      </c>
      <c r="E21" s="205" t="s">
        <v>2258</v>
      </c>
    </row>
    <row r="22" spans="1:5">
      <c r="A22" s="205" t="s">
        <v>860</v>
      </c>
      <c r="B22" s="205" t="s">
        <v>860</v>
      </c>
      <c r="C22" s="205" t="s">
        <v>861</v>
      </c>
      <c r="D22" s="205" t="s">
        <v>2055</v>
      </c>
      <c r="E22" s="205" t="s">
        <v>2259</v>
      </c>
    </row>
    <row r="23" spans="1:5">
      <c r="A23" s="205" t="s">
        <v>860</v>
      </c>
      <c r="B23" s="205" t="s">
        <v>875</v>
      </c>
      <c r="C23" s="205" t="s">
        <v>876</v>
      </c>
      <c r="D23" s="205" t="s">
        <v>1199</v>
      </c>
      <c r="E23" s="205" t="s">
        <v>2260</v>
      </c>
    </row>
    <row r="24" spans="1:5">
      <c r="A24" s="205" t="s">
        <v>860</v>
      </c>
      <c r="B24" s="205" t="s">
        <v>877</v>
      </c>
      <c r="C24" s="205" t="s">
        <v>878</v>
      </c>
      <c r="D24" s="205" t="s">
        <v>1210</v>
      </c>
      <c r="E24" s="205" t="s">
        <v>2261</v>
      </c>
    </row>
    <row r="25" spans="1:5">
      <c r="A25" s="205" t="s">
        <v>860</v>
      </c>
      <c r="B25" s="205" t="s">
        <v>883</v>
      </c>
      <c r="C25" s="205" t="s">
        <v>884</v>
      </c>
      <c r="D25" s="205" t="s">
        <v>1256</v>
      </c>
      <c r="E25" s="205" t="s">
        <v>2262</v>
      </c>
    </row>
    <row r="26" spans="1:5">
      <c r="A26" s="205" t="s">
        <v>860</v>
      </c>
      <c r="B26" s="205" t="s">
        <v>890</v>
      </c>
      <c r="C26" s="205" t="s">
        <v>891</v>
      </c>
      <c r="D26" s="205" t="s">
        <v>1299</v>
      </c>
      <c r="E26" s="205" t="s">
        <v>2263</v>
      </c>
    </row>
    <row r="27" spans="1:5">
      <c r="A27" s="205" t="s">
        <v>860</v>
      </c>
      <c r="B27" s="205" t="s">
        <v>892</v>
      </c>
      <c r="C27" s="205" t="s">
        <v>893</v>
      </c>
      <c r="D27" s="205" t="s">
        <v>1332</v>
      </c>
      <c r="E27" s="205" t="s">
        <v>2264</v>
      </c>
    </row>
    <row r="28" spans="1:5">
      <c r="A28" s="205" t="s">
        <v>902</v>
      </c>
      <c r="B28" s="205" t="s">
        <v>902</v>
      </c>
      <c r="C28" s="205" t="s">
        <v>903</v>
      </c>
      <c r="D28" s="205" t="s">
        <v>1347</v>
      </c>
      <c r="E28" s="205" t="s">
        <v>2265</v>
      </c>
    </row>
    <row r="29" spans="1:5">
      <c r="A29" s="205" t="s">
        <v>902</v>
      </c>
      <c r="B29" s="205" t="s">
        <v>2021</v>
      </c>
      <c r="C29" s="205" t="s">
        <v>2022</v>
      </c>
      <c r="D29" s="205" t="s">
        <v>1364</v>
      </c>
      <c r="E29" s="205" t="s">
        <v>2266</v>
      </c>
    </row>
    <row r="30" spans="1:5">
      <c r="A30" s="205" t="s">
        <v>902</v>
      </c>
      <c r="B30" s="205" t="s">
        <v>904</v>
      </c>
      <c r="C30" s="205" t="s">
        <v>905</v>
      </c>
      <c r="D30" s="205" t="s">
        <v>1369</v>
      </c>
      <c r="E30" s="205" t="s">
        <v>2267</v>
      </c>
    </row>
    <row r="31" spans="1:5">
      <c r="A31" s="205" t="s">
        <v>902</v>
      </c>
      <c r="B31" s="205" t="s">
        <v>909</v>
      </c>
      <c r="C31" s="205" t="s">
        <v>910</v>
      </c>
      <c r="D31" s="205" t="s">
        <v>1378</v>
      </c>
      <c r="E31" s="205" t="s">
        <v>2268</v>
      </c>
    </row>
    <row r="32" spans="1:5">
      <c r="A32" s="205" t="s">
        <v>902</v>
      </c>
      <c r="B32" s="205" t="s">
        <v>914</v>
      </c>
      <c r="C32" s="205" t="s">
        <v>915</v>
      </c>
      <c r="D32" s="205" t="s">
        <v>1391</v>
      </c>
      <c r="E32" s="205" t="s">
        <v>2269</v>
      </c>
    </row>
    <row r="33" spans="1:5">
      <c r="A33" s="205" t="s">
        <v>918</v>
      </c>
      <c r="B33" s="205" t="s">
        <v>920</v>
      </c>
      <c r="C33" s="205" t="s">
        <v>921</v>
      </c>
      <c r="D33" s="205" t="s">
        <v>1402</v>
      </c>
      <c r="E33" s="205" t="s">
        <v>2270</v>
      </c>
    </row>
    <row r="34" spans="1:5">
      <c r="A34" s="205" t="s">
        <v>918</v>
      </c>
      <c r="B34" s="205" t="s">
        <v>918</v>
      </c>
      <c r="C34" s="205" t="s">
        <v>919</v>
      </c>
      <c r="D34" s="205" t="s">
        <v>1409</v>
      </c>
      <c r="E34" s="205" t="s">
        <v>2271</v>
      </c>
    </row>
    <row r="35" spans="1:5">
      <c r="A35" s="205" t="s">
        <v>918</v>
      </c>
      <c r="B35" s="205" t="s">
        <v>925</v>
      </c>
      <c r="C35" s="205" t="s">
        <v>926</v>
      </c>
      <c r="D35" s="205" t="s">
        <v>1449</v>
      </c>
      <c r="E35" s="205" t="s">
        <v>2272</v>
      </c>
    </row>
    <row r="36" spans="1:5">
      <c r="A36" s="205" t="s">
        <v>918</v>
      </c>
      <c r="B36" s="205" t="s">
        <v>927</v>
      </c>
      <c r="C36" s="205" t="s">
        <v>928</v>
      </c>
      <c r="D36" s="205" t="s">
        <v>1470</v>
      </c>
      <c r="E36" s="205" t="s">
        <v>2273</v>
      </c>
    </row>
    <row r="37" spans="1:5">
      <c r="A37" s="205" t="s">
        <v>918</v>
      </c>
      <c r="B37" s="205" t="s">
        <v>931</v>
      </c>
      <c r="C37" s="205" t="s">
        <v>932</v>
      </c>
      <c r="D37" s="205" t="s">
        <v>1495</v>
      </c>
      <c r="E37" s="205" t="s">
        <v>2274</v>
      </c>
    </row>
    <row r="38" spans="1:5">
      <c r="A38" s="205" t="s">
        <v>918</v>
      </c>
      <c r="B38" s="205" t="s">
        <v>933</v>
      </c>
      <c r="C38" s="205" t="s">
        <v>934</v>
      </c>
      <c r="D38" s="205" t="s">
        <v>1508</v>
      </c>
      <c r="E38" s="205" t="s">
        <v>2275</v>
      </c>
    </row>
    <row r="39" spans="1:5">
      <c r="A39" s="205" t="s">
        <v>918</v>
      </c>
      <c r="B39" s="205" t="s">
        <v>935</v>
      </c>
      <c r="C39" s="205" t="s">
        <v>936</v>
      </c>
      <c r="D39" s="205" t="s">
        <v>1534</v>
      </c>
      <c r="E39" s="205" t="s">
        <v>2276</v>
      </c>
    </row>
    <row r="40" spans="1:5">
      <c r="A40" s="205" t="s">
        <v>918</v>
      </c>
      <c r="B40" s="205" t="s">
        <v>937</v>
      </c>
      <c r="C40" s="205" t="s">
        <v>938</v>
      </c>
      <c r="D40" s="205" t="s">
        <v>1580</v>
      </c>
      <c r="E40" s="205" t="s">
        <v>2277</v>
      </c>
    </row>
    <row r="41" spans="1:5">
      <c r="A41" s="205" t="s">
        <v>918</v>
      </c>
      <c r="B41" s="205" t="s">
        <v>939</v>
      </c>
      <c r="C41" s="205" t="s">
        <v>940</v>
      </c>
      <c r="D41" s="205" t="s">
        <v>1609</v>
      </c>
      <c r="E41" s="205" t="s">
        <v>2278</v>
      </c>
    </row>
    <row r="42" spans="1:5">
      <c r="A42" s="205" t="s">
        <v>941</v>
      </c>
      <c r="B42" s="205" t="s">
        <v>2023</v>
      </c>
      <c r="C42" s="205" t="s">
        <v>2024</v>
      </c>
      <c r="D42" s="205" t="s">
        <v>1617</v>
      </c>
      <c r="E42" s="205" t="s">
        <v>2279</v>
      </c>
    </row>
    <row r="43" spans="1:5">
      <c r="A43" s="205" t="s">
        <v>941</v>
      </c>
      <c r="B43" s="205" t="s">
        <v>2025</v>
      </c>
      <c r="C43" s="205" t="s">
        <v>2026</v>
      </c>
      <c r="D43" s="205" t="s">
        <v>1646</v>
      </c>
      <c r="E43" s="205" t="s">
        <v>2280</v>
      </c>
    </row>
    <row r="44" spans="1:5">
      <c r="A44" s="205" t="s">
        <v>941</v>
      </c>
      <c r="B44" s="205" t="s">
        <v>2027</v>
      </c>
      <c r="C44" s="205" t="s">
        <v>2028</v>
      </c>
      <c r="D44" s="205" t="s">
        <v>1677</v>
      </c>
      <c r="E44" s="205" t="s">
        <v>2281</v>
      </c>
    </row>
    <row r="45" spans="1:5">
      <c r="A45" s="205" t="s">
        <v>941</v>
      </c>
      <c r="B45" s="205" t="s">
        <v>941</v>
      </c>
      <c r="C45" s="205" t="s">
        <v>942</v>
      </c>
      <c r="D45" s="205" t="s">
        <v>1704</v>
      </c>
      <c r="E45" s="205" t="s">
        <v>2282</v>
      </c>
    </row>
    <row r="46" spans="1:5">
      <c r="A46" s="205" t="s">
        <v>941</v>
      </c>
      <c r="B46" s="205" t="s">
        <v>943</v>
      </c>
      <c r="C46" s="205" t="s">
        <v>944</v>
      </c>
      <c r="D46" s="205" t="s">
        <v>1723</v>
      </c>
      <c r="E46" s="205" t="s">
        <v>2283</v>
      </c>
    </row>
    <row r="47" spans="1:5">
      <c r="A47" s="205" t="s">
        <v>941</v>
      </c>
      <c r="B47" s="205" t="s">
        <v>2029</v>
      </c>
      <c r="C47" s="205" t="s">
        <v>2030</v>
      </c>
      <c r="D47" s="205" t="s">
        <v>1738</v>
      </c>
      <c r="E47" s="205" t="s">
        <v>2284</v>
      </c>
    </row>
    <row r="48" spans="1:5">
      <c r="A48" s="205" t="s">
        <v>941</v>
      </c>
      <c r="B48" s="205" t="s">
        <v>2031</v>
      </c>
      <c r="C48" s="205" t="s">
        <v>2032</v>
      </c>
      <c r="D48" s="205" t="s">
        <v>1746</v>
      </c>
      <c r="E48" s="205" t="s">
        <v>2285</v>
      </c>
    </row>
    <row r="49" spans="1:5">
      <c r="A49" s="205" t="s">
        <v>941</v>
      </c>
      <c r="B49" s="205" t="s">
        <v>2033</v>
      </c>
      <c r="C49" s="205" t="s">
        <v>2034</v>
      </c>
      <c r="D49" s="205" t="s">
        <v>1750</v>
      </c>
      <c r="E49" s="205" t="s">
        <v>2286</v>
      </c>
    </row>
    <row r="50" spans="1:5">
      <c r="A50" s="205" t="s">
        <v>941</v>
      </c>
      <c r="B50" s="205" t="s">
        <v>2035</v>
      </c>
      <c r="C50" s="205" t="s">
        <v>2036</v>
      </c>
      <c r="D50" s="205" t="s">
        <v>1769</v>
      </c>
      <c r="E50" s="205" t="s">
        <v>2287</v>
      </c>
    </row>
    <row r="51" spans="1:5">
      <c r="A51" s="205" t="s">
        <v>941</v>
      </c>
      <c r="B51" s="205" t="s">
        <v>2037</v>
      </c>
      <c r="C51" s="205" t="s">
        <v>2038</v>
      </c>
      <c r="D51" s="205" t="s">
        <v>1788</v>
      </c>
      <c r="E51" s="205" t="s">
        <v>2288</v>
      </c>
    </row>
    <row r="52" spans="1:5">
      <c r="A52" s="205" t="s">
        <v>941</v>
      </c>
      <c r="B52" s="205" t="s">
        <v>2039</v>
      </c>
      <c r="C52" s="205" t="s">
        <v>2040</v>
      </c>
      <c r="D52" s="205" t="s">
        <v>1795</v>
      </c>
      <c r="E52" s="205" t="s">
        <v>2289</v>
      </c>
    </row>
    <row r="53" spans="1:5">
      <c r="A53" s="205" t="s">
        <v>941</v>
      </c>
      <c r="B53" s="205" t="s">
        <v>948</v>
      </c>
      <c r="C53" s="205" t="s">
        <v>949</v>
      </c>
      <c r="D53" s="205" t="s">
        <v>1824</v>
      </c>
      <c r="E53" s="205" t="s">
        <v>2290</v>
      </c>
    </row>
    <row r="54" spans="1:5">
      <c r="A54" s="205" t="s">
        <v>941</v>
      </c>
      <c r="B54" s="205" t="s">
        <v>2041</v>
      </c>
      <c r="C54" s="205" t="s">
        <v>2042</v>
      </c>
      <c r="D54" s="205" t="s">
        <v>1859</v>
      </c>
      <c r="E54" s="205" t="s">
        <v>2291</v>
      </c>
    </row>
    <row r="55" spans="1:5">
      <c r="A55" s="205" t="s">
        <v>941</v>
      </c>
      <c r="B55" s="205" t="s">
        <v>2043</v>
      </c>
      <c r="C55" s="205" t="s">
        <v>2044</v>
      </c>
      <c r="D55" s="205" t="s">
        <v>1865</v>
      </c>
      <c r="E55" s="205" t="s">
        <v>2292</v>
      </c>
    </row>
    <row r="56" spans="1:5">
      <c r="A56" s="205" t="s">
        <v>941</v>
      </c>
      <c r="B56" s="205" t="s">
        <v>2045</v>
      </c>
      <c r="C56" s="205" t="s">
        <v>2046</v>
      </c>
      <c r="D56" s="205" t="s">
        <v>1885</v>
      </c>
      <c r="E56" s="205" t="s">
        <v>2293</v>
      </c>
    </row>
    <row r="57" spans="1:5">
      <c r="A57" s="205" t="s">
        <v>941</v>
      </c>
      <c r="B57" s="205" t="s">
        <v>2047</v>
      </c>
      <c r="C57" s="205" t="s">
        <v>2048</v>
      </c>
      <c r="D57" s="205" t="s">
        <v>1892</v>
      </c>
      <c r="E57" s="205" t="s">
        <v>2294</v>
      </c>
    </row>
    <row r="58" spans="1:5">
      <c r="A58" s="205" t="s">
        <v>941</v>
      </c>
      <c r="B58" s="205" t="s">
        <v>2049</v>
      </c>
      <c r="C58" s="205" t="s">
        <v>2050</v>
      </c>
      <c r="D58" s="205" t="s">
        <v>1918</v>
      </c>
      <c r="E58" s="205" t="s">
        <v>2295</v>
      </c>
    </row>
    <row r="59" spans="1:5">
      <c r="A59" s="205" t="s">
        <v>941</v>
      </c>
      <c r="B59" s="205" t="s">
        <v>952</v>
      </c>
      <c r="C59" s="205" t="s">
        <v>953</v>
      </c>
      <c r="D59" s="205" t="s">
        <v>1938</v>
      </c>
      <c r="E59" s="205" t="s">
        <v>2296</v>
      </c>
    </row>
    <row r="60" spans="1:5">
      <c r="A60" s="205" t="s">
        <v>941</v>
      </c>
      <c r="B60" s="205" t="s">
        <v>2051</v>
      </c>
      <c r="C60" s="205" t="s">
        <v>2052</v>
      </c>
      <c r="D60" s="205" t="s">
        <v>1944</v>
      </c>
      <c r="E60" s="205" t="s">
        <v>2297</v>
      </c>
    </row>
    <row r="61" spans="1:5">
      <c r="A61" s="205" t="s">
        <v>954</v>
      </c>
      <c r="B61" s="205" t="s">
        <v>956</v>
      </c>
      <c r="C61" s="205" t="s">
        <v>957</v>
      </c>
      <c r="D61" s="205" t="s">
        <v>1962</v>
      </c>
      <c r="E61" s="205" t="s">
        <v>2298</v>
      </c>
    </row>
    <row r="62" spans="1:5">
      <c r="A62" s="205" t="s">
        <v>954</v>
      </c>
      <c r="B62" s="205" t="s">
        <v>960</v>
      </c>
      <c r="C62" s="205" t="s">
        <v>961</v>
      </c>
      <c r="D62" s="205" t="s">
        <v>1986</v>
      </c>
      <c r="E62" s="205" t="s">
        <v>2299</v>
      </c>
    </row>
    <row r="63" spans="1:5">
      <c r="A63" s="205" t="s">
        <v>954</v>
      </c>
      <c r="B63" s="205" t="s">
        <v>954</v>
      </c>
      <c r="C63" s="205" t="s">
        <v>955</v>
      </c>
      <c r="D63" s="205" t="s">
        <v>2236</v>
      </c>
      <c r="E63" s="205" t="s">
        <v>2300</v>
      </c>
    </row>
    <row r="64" spans="1:5">
      <c r="A64" s="205" t="s">
        <v>954</v>
      </c>
      <c r="B64" s="205" t="s">
        <v>962</v>
      </c>
      <c r="C64" s="205" t="s">
        <v>963</v>
      </c>
      <c r="D64" s="205" t="s">
        <v>2009</v>
      </c>
      <c r="E64" s="205" t="s">
        <v>2301</v>
      </c>
    </row>
    <row r="65" spans="1:3">
      <c r="A65" s="205" t="s">
        <v>954</v>
      </c>
      <c r="B65" s="205" t="s">
        <v>964</v>
      </c>
      <c r="C65" s="205" t="s">
        <v>965</v>
      </c>
    </row>
    <row r="66" spans="1:3">
      <c r="A66" s="205" t="s">
        <v>954</v>
      </c>
      <c r="B66" s="205" t="s">
        <v>966</v>
      </c>
      <c r="C66" s="205" t="s">
        <v>967</v>
      </c>
    </row>
    <row r="67" spans="1:3">
      <c r="A67" s="205" t="s">
        <v>954</v>
      </c>
      <c r="B67" s="205" t="s">
        <v>968</v>
      </c>
      <c r="C67" s="205" t="s">
        <v>969</v>
      </c>
    </row>
    <row r="68" spans="1:3">
      <c r="A68" s="205" t="s">
        <v>954</v>
      </c>
      <c r="B68" s="205" t="s">
        <v>970</v>
      </c>
      <c r="C68" s="205" t="s">
        <v>971</v>
      </c>
    </row>
    <row r="69" spans="1:3">
      <c r="A69" s="205" t="s">
        <v>954</v>
      </c>
      <c r="B69" s="205" t="s">
        <v>972</v>
      </c>
      <c r="C69" s="205" t="s">
        <v>973</v>
      </c>
    </row>
    <row r="70" spans="1:3">
      <c r="A70" s="205" t="s">
        <v>954</v>
      </c>
      <c r="B70" s="205" t="s">
        <v>974</v>
      </c>
      <c r="C70" s="205" t="s">
        <v>975</v>
      </c>
    </row>
    <row r="71" spans="1:3">
      <c r="A71" s="205" t="s">
        <v>954</v>
      </c>
      <c r="B71" s="205" t="s">
        <v>976</v>
      </c>
      <c r="C71" s="205" t="s">
        <v>977</v>
      </c>
    </row>
    <row r="72" spans="1:3">
      <c r="A72" s="205" t="s">
        <v>954</v>
      </c>
      <c r="B72" s="205" t="s">
        <v>978</v>
      </c>
      <c r="C72" s="205" t="s">
        <v>979</v>
      </c>
    </row>
    <row r="73" spans="1:3">
      <c r="A73" s="205" t="s">
        <v>954</v>
      </c>
      <c r="B73" s="205" t="s">
        <v>980</v>
      </c>
      <c r="C73" s="205" t="s">
        <v>981</v>
      </c>
    </row>
    <row r="74" spans="1:3">
      <c r="A74" s="205" t="s">
        <v>982</v>
      </c>
      <c r="B74" s="205" t="s">
        <v>982</v>
      </c>
      <c r="C74" s="205" t="s">
        <v>983</v>
      </c>
    </row>
    <row r="75" spans="1:3">
      <c r="A75" s="205" t="s">
        <v>982</v>
      </c>
      <c r="B75" s="205" t="s">
        <v>984</v>
      </c>
      <c r="C75" s="205" t="s">
        <v>985</v>
      </c>
    </row>
    <row r="76" spans="1:3">
      <c r="A76" s="205" t="s">
        <v>982</v>
      </c>
      <c r="B76" s="205" t="s">
        <v>2053</v>
      </c>
      <c r="C76" s="205" t="s">
        <v>2054</v>
      </c>
    </row>
    <row r="77" spans="1:3">
      <c r="A77" s="205" t="s">
        <v>996</v>
      </c>
      <c r="B77" s="205" t="s">
        <v>996</v>
      </c>
      <c r="C77" s="205" t="s">
        <v>997</v>
      </c>
    </row>
    <row r="78" spans="1:3">
      <c r="A78" s="205" t="s">
        <v>1005</v>
      </c>
      <c r="B78" s="205" t="s">
        <v>1005</v>
      </c>
      <c r="C78" s="205" t="s">
        <v>1006</v>
      </c>
    </row>
    <row r="79" spans="1:3">
      <c r="A79" s="205" t="s">
        <v>1012</v>
      </c>
      <c r="B79" s="205" t="s">
        <v>1012</v>
      </c>
      <c r="C79" s="205" t="s">
        <v>1013</v>
      </c>
    </row>
    <row r="80" spans="1:3">
      <c r="A80" s="205" t="s">
        <v>1023</v>
      </c>
      <c r="B80" s="205" t="s">
        <v>1023</v>
      </c>
      <c r="C80" s="205" t="s">
        <v>1024</v>
      </c>
    </row>
    <row r="81" spans="1:3">
      <c r="A81" s="205" t="s">
        <v>1032</v>
      </c>
      <c r="B81" s="205" t="s">
        <v>1032</v>
      </c>
      <c r="C81" s="205" t="s">
        <v>1033</v>
      </c>
    </row>
    <row r="82" spans="1:3">
      <c r="A82" s="205" t="s">
        <v>1039</v>
      </c>
      <c r="B82" s="205" t="s">
        <v>1039</v>
      </c>
      <c r="C82" s="205" t="s">
        <v>1040</v>
      </c>
    </row>
    <row r="83" spans="1:3">
      <c r="A83" s="205" t="s">
        <v>1056</v>
      </c>
      <c r="B83" s="205" t="s">
        <v>1056</v>
      </c>
      <c r="C83" s="205" t="s">
        <v>1057</v>
      </c>
    </row>
    <row r="84" spans="1:3">
      <c r="A84" s="205" t="s">
        <v>1139</v>
      </c>
      <c r="B84" s="205" t="s">
        <v>1139</v>
      </c>
      <c r="C84" s="205" t="s">
        <v>1140</v>
      </c>
    </row>
    <row r="85" spans="1:3">
      <c r="A85" s="205" t="s">
        <v>1154</v>
      </c>
      <c r="B85" s="205" t="s">
        <v>1154</v>
      </c>
      <c r="C85" s="205" t="s">
        <v>1155</v>
      </c>
    </row>
    <row r="86" spans="1:3">
      <c r="A86" s="205" t="s">
        <v>1163</v>
      </c>
      <c r="B86" s="205" t="s">
        <v>1163</v>
      </c>
      <c r="C86" s="205" t="s">
        <v>1164</v>
      </c>
    </row>
    <row r="87" spans="1:3">
      <c r="A87" s="205" t="s">
        <v>1176</v>
      </c>
      <c r="B87" s="205" t="s">
        <v>1176</v>
      </c>
      <c r="C87" s="205" t="s">
        <v>1177</v>
      </c>
    </row>
    <row r="88" spans="1:3">
      <c r="A88" s="205" t="s">
        <v>2055</v>
      </c>
      <c r="B88" s="205" t="s">
        <v>2055</v>
      </c>
      <c r="C88" s="205" t="s">
        <v>2056</v>
      </c>
    </row>
    <row r="89" spans="1:3">
      <c r="A89" s="205" t="s">
        <v>1199</v>
      </c>
      <c r="B89" s="205" t="s">
        <v>1199</v>
      </c>
      <c r="C89" s="205" t="s">
        <v>1200</v>
      </c>
    </row>
    <row r="90" spans="1:3">
      <c r="A90" s="205" t="s">
        <v>1199</v>
      </c>
      <c r="B90" s="205" t="s">
        <v>1201</v>
      </c>
      <c r="C90" s="205" t="s">
        <v>1202</v>
      </c>
    </row>
    <row r="91" spans="1:3">
      <c r="A91" s="205" t="s">
        <v>1210</v>
      </c>
      <c r="B91" s="205" t="s">
        <v>964</v>
      </c>
      <c r="C91" s="205" t="s">
        <v>1212</v>
      </c>
    </row>
    <row r="92" spans="1:3">
      <c r="A92" s="205" t="s">
        <v>1210</v>
      </c>
      <c r="B92" s="205" t="s">
        <v>1210</v>
      </c>
      <c r="C92" s="205" t="s">
        <v>1211</v>
      </c>
    </row>
    <row r="93" spans="1:3">
      <c r="A93" s="205" t="s">
        <v>1210</v>
      </c>
      <c r="B93" s="205" t="s">
        <v>1216</v>
      </c>
      <c r="C93" s="205" t="s">
        <v>1217</v>
      </c>
    </row>
    <row r="94" spans="1:3">
      <c r="A94" s="205" t="s">
        <v>1210</v>
      </c>
      <c r="B94" s="205" t="s">
        <v>1218</v>
      </c>
      <c r="C94" s="205" t="s">
        <v>1219</v>
      </c>
    </row>
    <row r="95" spans="1:3">
      <c r="A95" s="205" t="s">
        <v>1210</v>
      </c>
      <c r="B95" s="205" t="s">
        <v>1220</v>
      </c>
      <c r="C95" s="205" t="s">
        <v>1221</v>
      </c>
    </row>
    <row r="96" spans="1:3">
      <c r="A96" s="205" t="s">
        <v>1210</v>
      </c>
      <c r="B96" s="205" t="s">
        <v>1232</v>
      </c>
      <c r="C96" s="205" t="s">
        <v>1233</v>
      </c>
    </row>
    <row r="97" spans="1:3">
      <c r="A97" s="205" t="s">
        <v>1210</v>
      </c>
      <c r="B97" s="205" t="s">
        <v>1236</v>
      </c>
      <c r="C97" s="205" t="s">
        <v>1237</v>
      </c>
    </row>
    <row r="98" spans="1:3">
      <c r="A98" s="205" t="s">
        <v>1210</v>
      </c>
      <c r="B98" s="205" t="s">
        <v>1240</v>
      </c>
      <c r="C98" s="205" t="s">
        <v>1241</v>
      </c>
    </row>
    <row r="99" spans="1:3">
      <c r="A99" s="205" t="s">
        <v>1210</v>
      </c>
      <c r="B99" s="205" t="s">
        <v>1244</v>
      </c>
      <c r="C99" s="205" t="s">
        <v>1245</v>
      </c>
    </row>
    <row r="100" spans="1:3">
      <c r="A100" s="205" t="s">
        <v>1210</v>
      </c>
      <c r="B100" s="205" t="s">
        <v>1248</v>
      </c>
      <c r="C100" s="205" t="s">
        <v>1249</v>
      </c>
    </row>
    <row r="101" spans="1:3">
      <c r="A101" s="205" t="s">
        <v>1210</v>
      </c>
      <c r="B101" s="205" t="s">
        <v>1254</v>
      </c>
      <c r="C101" s="205" t="s">
        <v>1255</v>
      </c>
    </row>
    <row r="102" spans="1:3">
      <c r="A102" s="205" t="s">
        <v>1256</v>
      </c>
      <c r="B102" s="205" t="s">
        <v>1258</v>
      </c>
      <c r="C102" s="205" t="s">
        <v>1259</v>
      </c>
    </row>
    <row r="103" spans="1:3">
      <c r="A103" s="205" t="s">
        <v>1256</v>
      </c>
      <c r="B103" s="205" t="s">
        <v>1263</v>
      </c>
      <c r="C103" s="205" t="s">
        <v>1264</v>
      </c>
    </row>
    <row r="104" spans="1:3">
      <c r="A104" s="205" t="s">
        <v>1256</v>
      </c>
      <c r="B104" s="205" t="s">
        <v>1265</v>
      </c>
      <c r="C104" s="205" t="s">
        <v>1266</v>
      </c>
    </row>
    <row r="105" spans="1:3">
      <c r="A105" s="205" t="s">
        <v>1256</v>
      </c>
      <c r="B105" s="205" t="s">
        <v>1267</v>
      </c>
      <c r="C105" s="205" t="s">
        <v>1268</v>
      </c>
    </row>
    <row r="106" spans="1:3">
      <c r="A106" s="205" t="s">
        <v>1256</v>
      </c>
      <c r="B106" s="205" t="s">
        <v>1256</v>
      </c>
      <c r="C106" s="205" t="s">
        <v>1257</v>
      </c>
    </row>
    <row r="107" spans="1:3">
      <c r="A107" s="205" t="s">
        <v>1256</v>
      </c>
      <c r="B107" s="205" t="s">
        <v>1269</v>
      </c>
      <c r="C107" s="205" t="s">
        <v>1270</v>
      </c>
    </row>
    <row r="108" spans="1:3">
      <c r="A108" s="205" t="s">
        <v>1256</v>
      </c>
      <c r="B108" s="205" t="s">
        <v>2057</v>
      </c>
      <c r="C108" s="205" t="s">
        <v>2058</v>
      </c>
    </row>
    <row r="109" spans="1:3">
      <c r="A109" s="205" t="s">
        <v>1256</v>
      </c>
      <c r="B109" s="205" t="s">
        <v>2059</v>
      </c>
      <c r="C109" s="205" t="s">
        <v>2060</v>
      </c>
    </row>
    <row r="110" spans="1:3">
      <c r="A110" s="205" t="s">
        <v>1256</v>
      </c>
      <c r="B110" s="205" t="s">
        <v>2061</v>
      </c>
      <c r="C110" s="205" t="s">
        <v>2062</v>
      </c>
    </row>
    <row r="111" spans="1:3">
      <c r="A111" s="205" t="s">
        <v>1256</v>
      </c>
      <c r="B111" s="205" t="s">
        <v>2063</v>
      </c>
      <c r="C111" s="205" t="s">
        <v>2064</v>
      </c>
    </row>
    <row r="112" spans="1:3">
      <c r="A112" s="205" t="s">
        <v>1256</v>
      </c>
      <c r="B112" s="205" t="s">
        <v>1271</v>
      </c>
      <c r="C112" s="205" t="s">
        <v>1272</v>
      </c>
    </row>
    <row r="113" spans="1:3">
      <c r="A113" s="205" t="s">
        <v>1256</v>
      </c>
      <c r="B113" s="205" t="s">
        <v>1273</v>
      </c>
      <c r="C113" s="205" t="s">
        <v>1274</v>
      </c>
    </row>
    <row r="114" spans="1:3">
      <c r="A114" s="205" t="s">
        <v>1256</v>
      </c>
      <c r="B114" s="205" t="s">
        <v>1275</v>
      </c>
      <c r="C114" s="205" t="s">
        <v>1276</v>
      </c>
    </row>
    <row r="115" spans="1:3">
      <c r="A115" s="205" t="s">
        <v>1256</v>
      </c>
      <c r="B115" s="205" t="s">
        <v>2065</v>
      </c>
      <c r="C115" s="205" t="s">
        <v>2066</v>
      </c>
    </row>
    <row r="116" spans="1:3">
      <c r="A116" s="205" t="s">
        <v>1256</v>
      </c>
      <c r="B116" s="205" t="s">
        <v>1277</v>
      </c>
      <c r="C116" s="205" t="s">
        <v>1278</v>
      </c>
    </row>
    <row r="117" spans="1:3">
      <c r="A117" s="205" t="s">
        <v>1256</v>
      </c>
      <c r="B117" s="205" t="s">
        <v>1279</v>
      </c>
      <c r="C117" s="205" t="s">
        <v>1280</v>
      </c>
    </row>
    <row r="118" spans="1:3">
      <c r="A118" s="205" t="s">
        <v>1256</v>
      </c>
      <c r="B118" s="205" t="s">
        <v>1281</v>
      </c>
      <c r="C118" s="205" t="s">
        <v>1282</v>
      </c>
    </row>
    <row r="119" spans="1:3">
      <c r="A119" s="205" t="s">
        <v>1256</v>
      </c>
      <c r="B119" s="205" t="s">
        <v>2067</v>
      </c>
      <c r="C119" s="205" t="s">
        <v>2068</v>
      </c>
    </row>
    <row r="120" spans="1:3">
      <c r="A120" s="205" t="s">
        <v>1256</v>
      </c>
      <c r="B120" s="205" t="s">
        <v>1283</v>
      </c>
      <c r="C120" s="205" t="s">
        <v>1284</v>
      </c>
    </row>
    <row r="121" spans="1:3">
      <c r="A121" s="205" t="s">
        <v>1256</v>
      </c>
      <c r="B121" s="205" t="s">
        <v>1285</v>
      </c>
      <c r="C121" s="205" t="s">
        <v>1286</v>
      </c>
    </row>
    <row r="122" spans="1:3">
      <c r="A122" s="205" t="s">
        <v>1256</v>
      </c>
      <c r="B122" s="205" t="s">
        <v>1287</v>
      </c>
      <c r="C122" s="205" t="s">
        <v>1288</v>
      </c>
    </row>
    <row r="123" spans="1:3">
      <c r="A123" s="205" t="s">
        <v>1256</v>
      </c>
      <c r="B123" s="205" t="s">
        <v>1289</v>
      </c>
      <c r="C123" s="205" t="s">
        <v>1290</v>
      </c>
    </row>
    <row r="124" spans="1:3">
      <c r="A124" s="205" t="s">
        <v>1256</v>
      </c>
      <c r="B124" s="205" t="s">
        <v>1291</v>
      </c>
      <c r="C124" s="205" t="s">
        <v>1292</v>
      </c>
    </row>
    <row r="125" spans="1:3">
      <c r="A125" s="205" t="s">
        <v>1256</v>
      </c>
      <c r="B125" s="205" t="s">
        <v>1293</v>
      </c>
      <c r="C125" s="205" t="s">
        <v>1294</v>
      </c>
    </row>
    <row r="126" spans="1:3">
      <c r="A126" s="205" t="s">
        <v>1256</v>
      </c>
      <c r="B126" s="205" t="s">
        <v>1295</v>
      </c>
      <c r="C126" s="205" t="s">
        <v>1296</v>
      </c>
    </row>
    <row r="127" spans="1:3">
      <c r="A127" s="205" t="s">
        <v>1299</v>
      </c>
      <c r="B127" s="205" t="s">
        <v>1301</v>
      </c>
      <c r="C127" s="205" t="s">
        <v>1302</v>
      </c>
    </row>
    <row r="128" spans="1:3">
      <c r="A128" s="205" t="s">
        <v>1299</v>
      </c>
      <c r="B128" s="205" t="s">
        <v>1306</v>
      </c>
      <c r="C128" s="205" t="s">
        <v>1307</v>
      </c>
    </row>
    <row r="129" spans="1:3">
      <c r="A129" s="205" t="s">
        <v>1299</v>
      </c>
      <c r="B129" s="205" t="s">
        <v>1299</v>
      </c>
      <c r="C129" s="205" t="s">
        <v>1300</v>
      </c>
    </row>
    <row r="130" spans="1:3">
      <c r="A130" s="205" t="s">
        <v>1299</v>
      </c>
      <c r="B130" s="205" t="s">
        <v>1308</v>
      </c>
      <c r="C130" s="205" t="s">
        <v>1309</v>
      </c>
    </row>
    <row r="131" spans="1:3">
      <c r="A131" s="205" t="s">
        <v>1299</v>
      </c>
      <c r="B131" s="205" t="s">
        <v>1314</v>
      </c>
      <c r="C131" s="205" t="s">
        <v>1315</v>
      </c>
    </row>
    <row r="132" spans="1:3">
      <c r="A132" s="205" t="s">
        <v>1299</v>
      </c>
      <c r="B132" s="205" t="s">
        <v>1316</v>
      </c>
      <c r="C132" s="205" t="s">
        <v>1317</v>
      </c>
    </row>
    <row r="133" spans="1:3">
      <c r="A133" s="205" t="s">
        <v>1299</v>
      </c>
      <c r="B133" s="205" t="s">
        <v>1318</v>
      </c>
      <c r="C133" s="205" t="s">
        <v>1319</v>
      </c>
    </row>
    <row r="134" spans="1:3">
      <c r="A134" s="205" t="s">
        <v>1299</v>
      </c>
      <c r="B134" s="205" t="s">
        <v>1320</v>
      </c>
      <c r="C134" s="205" t="s">
        <v>1321</v>
      </c>
    </row>
    <row r="135" spans="1:3">
      <c r="A135" s="205" t="s">
        <v>1299</v>
      </c>
      <c r="B135" s="205" t="s">
        <v>1322</v>
      </c>
      <c r="C135" s="205" t="s">
        <v>1323</v>
      </c>
    </row>
    <row r="136" spans="1:3">
      <c r="A136" s="205" t="s">
        <v>1299</v>
      </c>
      <c r="B136" s="205" t="s">
        <v>1324</v>
      </c>
      <c r="C136" s="205" t="s">
        <v>1325</v>
      </c>
    </row>
    <row r="137" spans="1:3">
      <c r="A137" s="205" t="s">
        <v>1299</v>
      </c>
      <c r="B137" s="205" t="s">
        <v>1326</v>
      </c>
      <c r="C137" s="205" t="s">
        <v>1327</v>
      </c>
    </row>
    <row r="138" spans="1:3">
      <c r="A138" s="205" t="s">
        <v>1299</v>
      </c>
      <c r="B138" s="205" t="s">
        <v>1328</v>
      </c>
      <c r="C138" s="205" t="s">
        <v>1329</v>
      </c>
    </row>
    <row r="139" spans="1:3">
      <c r="A139" s="205" t="s">
        <v>1299</v>
      </c>
      <c r="B139" s="205" t="s">
        <v>1330</v>
      </c>
      <c r="C139" s="205" t="s">
        <v>1331</v>
      </c>
    </row>
    <row r="140" spans="1:3">
      <c r="A140" s="205" t="s">
        <v>1332</v>
      </c>
      <c r="B140" s="205" t="s">
        <v>1332</v>
      </c>
      <c r="C140" s="205" t="s">
        <v>1333</v>
      </c>
    </row>
    <row r="141" spans="1:3">
      <c r="A141" s="205" t="s">
        <v>1347</v>
      </c>
      <c r="B141" s="205" t="s">
        <v>1347</v>
      </c>
      <c r="C141" s="205" t="s">
        <v>1348</v>
      </c>
    </row>
    <row r="142" spans="1:3">
      <c r="A142" s="205" t="s">
        <v>1364</v>
      </c>
      <c r="B142" s="205" t="s">
        <v>1364</v>
      </c>
      <c r="C142" s="205" t="s">
        <v>1365</v>
      </c>
    </row>
    <row r="143" spans="1:3">
      <c r="A143" s="205" t="s">
        <v>1369</v>
      </c>
      <c r="B143" s="205" t="s">
        <v>1369</v>
      </c>
      <c r="C143" s="205" t="s">
        <v>1370</v>
      </c>
    </row>
    <row r="144" spans="1:3">
      <c r="A144" s="205" t="s">
        <v>1369</v>
      </c>
      <c r="B144" s="205" t="s">
        <v>1371</v>
      </c>
      <c r="C144" s="205" t="s">
        <v>1372</v>
      </c>
    </row>
    <row r="145" spans="1:3">
      <c r="A145" s="205" t="s">
        <v>1378</v>
      </c>
      <c r="B145" s="205" t="s">
        <v>1380</v>
      </c>
      <c r="C145" s="205" t="s">
        <v>1381</v>
      </c>
    </row>
    <row r="146" spans="1:3">
      <c r="A146" s="205" t="s">
        <v>1378</v>
      </c>
      <c r="B146" s="205" t="s">
        <v>1378</v>
      </c>
      <c r="C146" s="205" t="s">
        <v>1379</v>
      </c>
    </row>
    <row r="147" spans="1:3">
      <c r="A147" s="205" t="s">
        <v>1378</v>
      </c>
      <c r="B147" s="205" t="s">
        <v>2069</v>
      </c>
      <c r="C147" s="205" t="s">
        <v>2070</v>
      </c>
    </row>
    <row r="148" spans="1:3">
      <c r="A148" s="205" t="s">
        <v>1378</v>
      </c>
      <c r="B148" s="205" t="s">
        <v>2071</v>
      </c>
      <c r="C148" s="205" t="s">
        <v>2072</v>
      </c>
    </row>
    <row r="149" spans="1:3">
      <c r="A149" s="205" t="s">
        <v>1378</v>
      </c>
      <c r="B149" s="205" t="s">
        <v>2073</v>
      </c>
      <c r="C149" s="205" t="s">
        <v>2074</v>
      </c>
    </row>
    <row r="150" spans="1:3">
      <c r="A150" s="205" t="s">
        <v>1378</v>
      </c>
      <c r="B150" s="205" t="s">
        <v>1385</v>
      </c>
      <c r="C150" s="205" t="s">
        <v>1386</v>
      </c>
    </row>
    <row r="151" spans="1:3">
      <c r="A151" s="205" t="s">
        <v>1391</v>
      </c>
      <c r="B151" s="205" t="s">
        <v>2075</v>
      </c>
      <c r="C151" s="205" t="s">
        <v>2076</v>
      </c>
    </row>
    <row r="152" spans="1:3">
      <c r="A152" s="205" t="s">
        <v>1391</v>
      </c>
      <c r="B152" s="205" t="s">
        <v>1393</v>
      </c>
      <c r="C152" s="205" t="s">
        <v>1394</v>
      </c>
    </row>
    <row r="153" spans="1:3">
      <c r="A153" s="205" t="s">
        <v>1391</v>
      </c>
      <c r="B153" s="205" t="s">
        <v>1314</v>
      </c>
      <c r="C153" s="205" t="s">
        <v>2077</v>
      </c>
    </row>
    <row r="154" spans="1:3">
      <c r="A154" s="205" t="s">
        <v>1391</v>
      </c>
      <c r="B154" s="205" t="s">
        <v>2078</v>
      </c>
      <c r="C154" s="205" t="s">
        <v>2079</v>
      </c>
    </row>
    <row r="155" spans="1:3">
      <c r="A155" s="205" t="s">
        <v>1391</v>
      </c>
      <c r="B155" s="205" t="s">
        <v>1391</v>
      </c>
      <c r="C155" s="205" t="s">
        <v>1392</v>
      </c>
    </row>
    <row r="156" spans="1:3">
      <c r="A156" s="205" t="s">
        <v>1391</v>
      </c>
      <c r="B156" s="205" t="s">
        <v>1398</v>
      </c>
      <c r="C156" s="205" t="s">
        <v>1399</v>
      </c>
    </row>
    <row r="157" spans="1:3">
      <c r="A157" s="205" t="s">
        <v>1391</v>
      </c>
      <c r="B157" s="205" t="s">
        <v>2080</v>
      </c>
      <c r="C157" s="205" t="s">
        <v>2081</v>
      </c>
    </row>
    <row r="158" spans="1:3">
      <c r="A158" s="205" t="s">
        <v>1391</v>
      </c>
      <c r="B158" s="205" t="s">
        <v>2082</v>
      </c>
      <c r="C158" s="205" t="s">
        <v>2083</v>
      </c>
    </row>
    <row r="159" spans="1:3">
      <c r="A159" s="205" t="s">
        <v>1391</v>
      </c>
      <c r="B159" s="205" t="s">
        <v>2084</v>
      </c>
      <c r="C159" s="205" t="s">
        <v>2085</v>
      </c>
    </row>
    <row r="160" spans="1:3">
      <c r="A160" s="205" t="s">
        <v>1391</v>
      </c>
      <c r="B160" s="205" t="s">
        <v>1236</v>
      </c>
      <c r="C160" s="205" t="s">
        <v>2086</v>
      </c>
    </row>
    <row r="161" spans="1:3">
      <c r="A161" s="205" t="s">
        <v>1391</v>
      </c>
      <c r="B161" s="205" t="s">
        <v>2087</v>
      </c>
      <c r="C161" s="205" t="s">
        <v>2088</v>
      </c>
    </row>
    <row r="162" spans="1:3">
      <c r="A162" s="205" t="s">
        <v>1391</v>
      </c>
      <c r="B162" s="205" t="s">
        <v>2089</v>
      </c>
      <c r="C162" s="205" t="s">
        <v>2090</v>
      </c>
    </row>
    <row r="163" spans="1:3">
      <c r="A163" s="205" t="s">
        <v>1391</v>
      </c>
      <c r="B163" s="205" t="s">
        <v>2091</v>
      </c>
      <c r="C163" s="205" t="s">
        <v>2092</v>
      </c>
    </row>
    <row r="164" spans="1:3">
      <c r="A164" s="205" t="s">
        <v>1391</v>
      </c>
      <c r="B164" s="205" t="s">
        <v>2093</v>
      </c>
      <c r="C164" s="205" t="s">
        <v>2094</v>
      </c>
    </row>
    <row r="165" spans="1:3">
      <c r="A165" s="205" t="s">
        <v>1391</v>
      </c>
      <c r="B165" s="205" t="s">
        <v>2095</v>
      </c>
      <c r="C165" s="205" t="s">
        <v>2096</v>
      </c>
    </row>
    <row r="166" spans="1:3">
      <c r="A166" s="205" t="s">
        <v>1391</v>
      </c>
      <c r="B166" s="205" t="s">
        <v>2097</v>
      </c>
      <c r="C166" s="205" t="s">
        <v>2098</v>
      </c>
    </row>
    <row r="167" spans="1:3">
      <c r="A167" s="205" t="s">
        <v>1402</v>
      </c>
      <c r="B167" s="205" t="s">
        <v>1402</v>
      </c>
      <c r="C167" s="205" t="s">
        <v>1403</v>
      </c>
    </row>
    <row r="168" spans="1:3">
      <c r="A168" s="205" t="s">
        <v>1402</v>
      </c>
      <c r="B168" s="205" t="s">
        <v>1404</v>
      </c>
      <c r="C168" s="205" t="s">
        <v>1405</v>
      </c>
    </row>
    <row r="169" spans="1:3">
      <c r="A169" s="205" t="s">
        <v>1409</v>
      </c>
      <c r="B169" s="205" t="s">
        <v>1411</v>
      </c>
      <c r="C169" s="205" t="s">
        <v>1412</v>
      </c>
    </row>
    <row r="170" spans="1:3">
      <c r="A170" s="205" t="s">
        <v>1409</v>
      </c>
      <c r="B170" s="205" t="s">
        <v>2099</v>
      </c>
      <c r="C170" s="205" t="s">
        <v>2100</v>
      </c>
    </row>
    <row r="171" spans="1:3">
      <c r="A171" s="205" t="s">
        <v>1409</v>
      </c>
      <c r="B171" s="205" t="s">
        <v>1415</v>
      </c>
      <c r="C171" s="205" t="s">
        <v>1416</v>
      </c>
    </row>
    <row r="172" spans="1:3">
      <c r="A172" s="205" t="s">
        <v>1409</v>
      </c>
      <c r="B172" s="205" t="s">
        <v>1419</v>
      </c>
      <c r="C172" s="205" t="s">
        <v>1420</v>
      </c>
    </row>
    <row r="173" spans="1:3">
      <c r="A173" s="205" t="s">
        <v>1409</v>
      </c>
      <c r="B173" s="205" t="s">
        <v>1423</v>
      </c>
      <c r="C173" s="205" t="s">
        <v>1424</v>
      </c>
    </row>
    <row r="174" spans="1:3">
      <c r="A174" s="205" t="s">
        <v>1409</v>
      </c>
      <c r="B174" s="205" t="s">
        <v>2101</v>
      </c>
      <c r="C174" s="205" t="s">
        <v>2102</v>
      </c>
    </row>
    <row r="175" spans="1:3">
      <c r="A175" s="205" t="s">
        <v>1409</v>
      </c>
      <c r="B175" s="205" t="s">
        <v>1409</v>
      </c>
      <c r="C175" s="205" t="s">
        <v>1410</v>
      </c>
    </row>
    <row r="176" spans="1:3">
      <c r="A176" s="205" t="s">
        <v>1409</v>
      </c>
      <c r="B176" s="205" t="s">
        <v>1427</v>
      </c>
      <c r="C176" s="205" t="s">
        <v>1428</v>
      </c>
    </row>
    <row r="177" spans="1:3">
      <c r="A177" s="205" t="s">
        <v>1409</v>
      </c>
      <c r="B177" s="205" t="s">
        <v>2103</v>
      </c>
      <c r="C177" s="205" t="s">
        <v>2104</v>
      </c>
    </row>
    <row r="178" spans="1:3">
      <c r="A178" s="205" t="s">
        <v>1409</v>
      </c>
      <c r="B178" s="205" t="s">
        <v>1431</v>
      </c>
      <c r="C178" s="205" t="s">
        <v>1432</v>
      </c>
    </row>
    <row r="179" spans="1:3">
      <c r="A179" s="205" t="s">
        <v>1409</v>
      </c>
      <c r="B179" s="205" t="s">
        <v>2105</v>
      </c>
      <c r="C179" s="205" t="s">
        <v>2106</v>
      </c>
    </row>
    <row r="180" spans="1:3">
      <c r="A180" s="205" t="s">
        <v>1409</v>
      </c>
      <c r="B180" s="205" t="s">
        <v>1437</v>
      </c>
      <c r="C180" s="205" t="s">
        <v>1438</v>
      </c>
    </row>
    <row r="181" spans="1:3">
      <c r="A181" s="205" t="s">
        <v>1409</v>
      </c>
      <c r="B181" s="205" t="s">
        <v>1441</v>
      </c>
      <c r="C181" s="205" t="s">
        <v>1442</v>
      </c>
    </row>
    <row r="182" spans="1:3">
      <c r="A182" s="205" t="s">
        <v>1409</v>
      </c>
      <c r="B182" s="205" t="s">
        <v>2107</v>
      </c>
      <c r="C182" s="205" t="s">
        <v>2108</v>
      </c>
    </row>
    <row r="183" spans="1:3">
      <c r="A183" s="205" t="s">
        <v>1449</v>
      </c>
      <c r="B183" s="205" t="s">
        <v>1451</v>
      </c>
      <c r="C183" s="205" t="s">
        <v>1452</v>
      </c>
    </row>
    <row r="184" spans="1:3">
      <c r="A184" s="205" t="s">
        <v>1449</v>
      </c>
      <c r="B184" s="205" t="s">
        <v>1449</v>
      </c>
      <c r="C184" s="205" t="s">
        <v>1450</v>
      </c>
    </row>
    <row r="185" spans="1:3">
      <c r="A185" s="205" t="s">
        <v>1449</v>
      </c>
      <c r="B185" s="205" t="s">
        <v>1456</v>
      </c>
      <c r="C185" s="205" t="s">
        <v>1457</v>
      </c>
    </row>
    <row r="186" spans="1:3">
      <c r="A186" s="205" t="s">
        <v>1449</v>
      </c>
      <c r="B186" s="205" t="s">
        <v>1460</v>
      </c>
      <c r="C186" s="205" t="s">
        <v>1461</v>
      </c>
    </row>
    <row r="187" spans="1:3">
      <c r="A187" s="205" t="s">
        <v>1449</v>
      </c>
      <c r="B187" s="205" t="s">
        <v>1462</v>
      </c>
      <c r="C187" s="205" t="s">
        <v>1463</v>
      </c>
    </row>
    <row r="188" spans="1:3">
      <c r="A188" s="205" t="s">
        <v>1449</v>
      </c>
      <c r="B188" s="205" t="s">
        <v>1464</v>
      </c>
      <c r="C188" s="205" t="s">
        <v>1465</v>
      </c>
    </row>
    <row r="189" spans="1:3">
      <c r="A189" s="205" t="s">
        <v>1449</v>
      </c>
      <c r="B189" s="205" t="s">
        <v>1466</v>
      </c>
      <c r="C189" s="205" t="s">
        <v>1467</v>
      </c>
    </row>
    <row r="190" spans="1:3">
      <c r="A190" s="205" t="s">
        <v>1449</v>
      </c>
      <c r="B190" s="205" t="s">
        <v>1468</v>
      </c>
      <c r="C190" s="205" t="s">
        <v>1469</v>
      </c>
    </row>
    <row r="191" spans="1:3">
      <c r="A191" s="205" t="s">
        <v>1470</v>
      </c>
      <c r="B191" s="205" t="s">
        <v>1472</v>
      </c>
      <c r="C191" s="205" t="s">
        <v>1473</v>
      </c>
    </row>
    <row r="192" spans="1:3">
      <c r="A192" s="205" t="s">
        <v>1470</v>
      </c>
      <c r="B192" s="205" t="s">
        <v>1481</v>
      </c>
      <c r="C192" s="205" t="s">
        <v>1482</v>
      </c>
    </row>
    <row r="193" spans="1:3">
      <c r="A193" s="205" t="s">
        <v>1470</v>
      </c>
      <c r="B193" s="205" t="s">
        <v>1483</v>
      </c>
      <c r="C193" s="205" t="s">
        <v>1484</v>
      </c>
    </row>
    <row r="194" spans="1:3">
      <c r="A194" s="205" t="s">
        <v>1470</v>
      </c>
      <c r="B194" s="205" t="s">
        <v>1470</v>
      </c>
      <c r="C194" s="205" t="s">
        <v>1471</v>
      </c>
    </row>
    <row r="195" spans="1:3">
      <c r="A195" s="205" t="s">
        <v>1470</v>
      </c>
      <c r="B195" s="205" t="s">
        <v>2109</v>
      </c>
      <c r="C195" s="205" t="s">
        <v>2110</v>
      </c>
    </row>
    <row r="196" spans="1:3">
      <c r="A196" s="205" t="s">
        <v>1470</v>
      </c>
      <c r="B196" s="205" t="s">
        <v>1485</v>
      </c>
      <c r="C196" s="205" t="s">
        <v>1486</v>
      </c>
    </row>
    <row r="197" spans="1:3">
      <c r="A197" s="205" t="s">
        <v>1470</v>
      </c>
      <c r="B197" s="205" t="s">
        <v>1487</v>
      </c>
      <c r="C197" s="205" t="s">
        <v>1488</v>
      </c>
    </row>
    <row r="198" spans="1:3">
      <c r="A198" s="205" t="s">
        <v>1470</v>
      </c>
      <c r="B198" s="205" t="s">
        <v>1491</v>
      </c>
      <c r="C198" s="205" t="s">
        <v>1492</v>
      </c>
    </row>
    <row r="199" spans="1:3">
      <c r="A199" s="205" t="s">
        <v>1470</v>
      </c>
      <c r="B199" s="205" t="s">
        <v>1493</v>
      </c>
      <c r="C199" s="205" t="s">
        <v>1494</v>
      </c>
    </row>
    <row r="200" spans="1:3">
      <c r="A200" s="205" t="s">
        <v>1495</v>
      </c>
      <c r="B200" s="205" t="s">
        <v>2111</v>
      </c>
      <c r="C200" s="205" t="s">
        <v>2112</v>
      </c>
    </row>
    <row r="201" spans="1:3">
      <c r="A201" s="205" t="s">
        <v>1495</v>
      </c>
      <c r="B201" s="205" t="s">
        <v>1495</v>
      </c>
      <c r="C201" s="205" t="s">
        <v>1496</v>
      </c>
    </row>
    <row r="202" spans="1:3">
      <c r="A202" s="205" t="s">
        <v>1495</v>
      </c>
      <c r="B202" s="205" t="s">
        <v>1497</v>
      </c>
      <c r="C202" s="205" t="s">
        <v>1498</v>
      </c>
    </row>
    <row r="203" spans="1:3">
      <c r="A203" s="205" t="s">
        <v>1495</v>
      </c>
      <c r="B203" s="205" t="s">
        <v>1499</v>
      </c>
      <c r="C203" s="205" t="s">
        <v>1500</v>
      </c>
    </row>
    <row r="204" spans="1:3">
      <c r="A204" s="205" t="s">
        <v>1495</v>
      </c>
      <c r="B204" s="205" t="s">
        <v>1506</v>
      </c>
      <c r="C204" s="205" t="s">
        <v>1507</v>
      </c>
    </row>
    <row r="205" spans="1:3">
      <c r="A205" s="205" t="s">
        <v>1508</v>
      </c>
      <c r="B205" s="205" t="s">
        <v>1510</v>
      </c>
      <c r="C205" s="205" t="s">
        <v>1511</v>
      </c>
    </row>
    <row r="206" spans="1:3">
      <c r="A206" s="205" t="s">
        <v>1508</v>
      </c>
      <c r="B206" s="205" t="s">
        <v>1515</v>
      </c>
      <c r="C206" s="205" t="s">
        <v>1516</v>
      </c>
    </row>
    <row r="207" spans="1:3">
      <c r="A207" s="205" t="s">
        <v>1508</v>
      </c>
      <c r="B207" s="205" t="s">
        <v>1517</v>
      </c>
      <c r="C207" s="205" t="s">
        <v>1518</v>
      </c>
    </row>
    <row r="208" spans="1:3">
      <c r="A208" s="205" t="s">
        <v>1508</v>
      </c>
      <c r="B208" s="205" t="s">
        <v>1508</v>
      </c>
      <c r="C208" s="205" t="s">
        <v>1509</v>
      </c>
    </row>
    <row r="209" spans="1:3">
      <c r="A209" s="205" t="s">
        <v>1508</v>
      </c>
      <c r="B209" s="205" t="s">
        <v>1519</v>
      </c>
      <c r="C209" s="205" t="s">
        <v>1520</v>
      </c>
    </row>
    <row r="210" spans="1:3">
      <c r="A210" s="205" t="s">
        <v>1508</v>
      </c>
      <c r="B210" s="205" t="s">
        <v>1521</v>
      </c>
      <c r="C210" s="205" t="s">
        <v>1522</v>
      </c>
    </row>
    <row r="211" spans="1:3">
      <c r="A211" s="205" t="s">
        <v>1508</v>
      </c>
      <c r="B211" s="205" t="s">
        <v>1523</v>
      </c>
      <c r="C211" s="205" t="s">
        <v>1524</v>
      </c>
    </row>
    <row r="212" spans="1:3">
      <c r="A212" s="205" t="s">
        <v>1508</v>
      </c>
      <c r="B212" s="205" t="s">
        <v>1525</v>
      </c>
      <c r="C212" s="205" t="s">
        <v>1526</v>
      </c>
    </row>
    <row r="213" spans="1:3">
      <c r="A213" s="205" t="s">
        <v>1508</v>
      </c>
      <c r="B213" s="205" t="s">
        <v>1326</v>
      </c>
      <c r="C213" s="205" t="s">
        <v>1527</v>
      </c>
    </row>
    <row r="214" spans="1:3">
      <c r="A214" s="205" t="s">
        <v>1508</v>
      </c>
      <c r="B214" s="205" t="s">
        <v>1528</v>
      </c>
      <c r="C214" s="205" t="s">
        <v>1529</v>
      </c>
    </row>
    <row r="215" spans="1:3">
      <c r="A215" s="205" t="s">
        <v>1508</v>
      </c>
      <c r="B215" s="205" t="s">
        <v>1530</v>
      </c>
      <c r="C215" s="205" t="s">
        <v>1531</v>
      </c>
    </row>
    <row r="216" spans="1:3">
      <c r="A216" s="205" t="s">
        <v>1534</v>
      </c>
      <c r="B216" s="205" t="s">
        <v>1946</v>
      </c>
      <c r="C216" s="205" t="s">
        <v>2113</v>
      </c>
    </row>
    <row r="217" spans="1:3">
      <c r="A217" s="205" t="s">
        <v>1534</v>
      </c>
      <c r="B217" s="205" t="s">
        <v>1536</v>
      </c>
      <c r="C217" s="205" t="s">
        <v>1537</v>
      </c>
    </row>
    <row r="218" spans="1:3">
      <c r="A218" s="205" t="s">
        <v>1534</v>
      </c>
      <c r="B218" s="205" t="s">
        <v>1541</v>
      </c>
      <c r="C218" s="205" t="s">
        <v>1542</v>
      </c>
    </row>
    <row r="219" spans="1:3">
      <c r="A219" s="205" t="s">
        <v>1534</v>
      </c>
      <c r="B219" s="205" t="s">
        <v>2114</v>
      </c>
      <c r="C219" s="205" t="s">
        <v>2115</v>
      </c>
    </row>
    <row r="220" spans="1:3">
      <c r="A220" s="205" t="s">
        <v>1534</v>
      </c>
      <c r="B220" s="205" t="s">
        <v>1543</v>
      </c>
      <c r="C220" s="205" t="s">
        <v>1544</v>
      </c>
    </row>
    <row r="221" spans="1:3">
      <c r="A221" s="205" t="s">
        <v>1534</v>
      </c>
      <c r="B221" s="205" t="s">
        <v>1534</v>
      </c>
      <c r="C221" s="205" t="s">
        <v>1535</v>
      </c>
    </row>
    <row r="222" spans="1:3">
      <c r="A222" s="205" t="s">
        <v>1534</v>
      </c>
      <c r="B222" s="205" t="s">
        <v>1551</v>
      </c>
      <c r="C222" s="205" t="s">
        <v>1552</v>
      </c>
    </row>
    <row r="223" spans="1:3">
      <c r="A223" s="205" t="s">
        <v>1534</v>
      </c>
      <c r="B223" s="205" t="s">
        <v>1554</v>
      </c>
      <c r="C223" s="205" t="s">
        <v>1555</v>
      </c>
    </row>
    <row r="224" spans="1:3">
      <c r="A224" s="205" t="s">
        <v>1534</v>
      </c>
      <c r="B224" s="205" t="s">
        <v>2116</v>
      </c>
      <c r="C224" s="205" t="s">
        <v>2117</v>
      </c>
    </row>
    <row r="225" spans="1:3">
      <c r="A225" s="205" t="s">
        <v>1534</v>
      </c>
      <c r="B225" s="205" t="s">
        <v>2118</v>
      </c>
      <c r="C225" s="205" t="s">
        <v>2119</v>
      </c>
    </row>
    <row r="226" spans="1:3">
      <c r="A226" s="205" t="s">
        <v>1534</v>
      </c>
      <c r="B226" s="205" t="s">
        <v>1556</v>
      </c>
      <c r="C226" s="205" t="s">
        <v>1557</v>
      </c>
    </row>
    <row r="227" spans="1:3">
      <c r="A227" s="205" t="s">
        <v>1534</v>
      </c>
      <c r="B227" s="205" t="s">
        <v>2120</v>
      </c>
      <c r="C227" s="205" t="s">
        <v>2121</v>
      </c>
    </row>
    <row r="228" spans="1:3">
      <c r="A228" s="205" t="s">
        <v>1534</v>
      </c>
      <c r="B228" s="205" t="s">
        <v>1562</v>
      </c>
      <c r="C228" s="205" t="s">
        <v>1563</v>
      </c>
    </row>
    <row r="229" spans="1:3">
      <c r="A229" s="205" t="s">
        <v>1534</v>
      </c>
      <c r="B229" s="205" t="s">
        <v>1566</v>
      </c>
      <c r="C229" s="205" t="s">
        <v>1567</v>
      </c>
    </row>
    <row r="230" spans="1:3">
      <c r="A230" s="205" t="s">
        <v>1534</v>
      </c>
      <c r="B230" s="205" t="s">
        <v>1568</v>
      </c>
      <c r="C230" s="205" t="s">
        <v>1569</v>
      </c>
    </row>
    <row r="231" spans="1:3">
      <c r="A231" s="205" t="s">
        <v>1534</v>
      </c>
      <c r="B231" s="205" t="s">
        <v>1570</v>
      </c>
      <c r="C231" s="205" t="s">
        <v>1571</v>
      </c>
    </row>
    <row r="232" spans="1:3">
      <c r="A232" s="205" t="s">
        <v>1534</v>
      </c>
      <c r="B232" s="205" t="s">
        <v>1574</v>
      </c>
      <c r="C232" s="205" t="s">
        <v>1575</v>
      </c>
    </row>
    <row r="233" spans="1:3">
      <c r="A233" s="205" t="s">
        <v>1534</v>
      </c>
      <c r="B233" s="205" t="s">
        <v>1578</v>
      </c>
      <c r="C233" s="205" t="s">
        <v>1579</v>
      </c>
    </row>
    <row r="234" spans="1:3">
      <c r="A234" s="205" t="s">
        <v>1580</v>
      </c>
      <c r="B234" s="205" t="s">
        <v>1582</v>
      </c>
      <c r="C234" s="205" t="s">
        <v>1583</v>
      </c>
    </row>
    <row r="235" spans="1:3">
      <c r="A235" s="205" t="s">
        <v>1580</v>
      </c>
      <c r="B235" s="205" t="s">
        <v>1584</v>
      </c>
      <c r="C235" s="205" t="s">
        <v>1585</v>
      </c>
    </row>
    <row r="236" spans="1:3">
      <c r="A236" s="205" t="s">
        <v>1580</v>
      </c>
      <c r="B236" s="205" t="s">
        <v>1591</v>
      </c>
      <c r="C236" s="205" t="s">
        <v>1592</v>
      </c>
    </row>
    <row r="237" spans="1:3">
      <c r="A237" s="205" t="s">
        <v>1580</v>
      </c>
      <c r="B237" s="205" t="s">
        <v>2122</v>
      </c>
      <c r="C237" s="205" t="s">
        <v>2123</v>
      </c>
    </row>
    <row r="238" spans="1:3">
      <c r="A238" s="205" t="s">
        <v>1580</v>
      </c>
      <c r="B238" s="205" t="s">
        <v>2124</v>
      </c>
      <c r="C238" s="205" t="s">
        <v>2125</v>
      </c>
    </row>
    <row r="239" spans="1:3">
      <c r="A239" s="205" t="s">
        <v>1580</v>
      </c>
      <c r="B239" s="205" t="s">
        <v>1580</v>
      </c>
      <c r="C239" s="205" t="s">
        <v>1581</v>
      </c>
    </row>
    <row r="240" spans="1:3">
      <c r="A240" s="205" t="s">
        <v>1580</v>
      </c>
      <c r="B240" s="205" t="s">
        <v>1593</v>
      </c>
      <c r="C240" s="205" t="s">
        <v>1594</v>
      </c>
    </row>
    <row r="241" spans="1:3">
      <c r="A241" s="205" t="s">
        <v>1580</v>
      </c>
      <c r="B241" s="205" t="s">
        <v>1597</v>
      </c>
      <c r="C241" s="205" t="s">
        <v>1598</v>
      </c>
    </row>
    <row r="242" spans="1:3">
      <c r="A242" s="205" t="s">
        <v>1580</v>
      </c>
      <c r="B242" s="205" t="s">
        <v>1601</v>
      </c>
      <c r="C242" s="205" t="s">
        <v>1602</v>
      </c>
    </row>
    <row r="243" spans="1:3">
      <c r="A243" s="205" t="s">
        <v>1580</v>
      </c>
      <c r="B243" s="205" t="s">
        <v>1605</v>
      </c>
      <c r="C243" s="205" t="s">
        <v>1606</v>
      </c>
    </row>
    <row r="244" spans="1:3">
      <c r="A244" s="205" t="s">
        <v>1609</v>
      </c>
      <c r="B244" s="205" t="s">
        <v>2126</v>
      </c>
      <c r="C244" s="205" t="s">
        <v>2127</v>
      </c>
    </row>
    <row r="245" spans="1:3">
      <c r="A245" s="205" t="s">
        <v>1609</v>
      </c>
      <c r="B245" s="205" t="s">
        <v>2128</v>
      </c>
      <c r="C245" s="205" t="s">
        <v>2129</v>
      </c>
    </row>
    <row r="246" spans="1:3">
      <c r="A246" s="205" t="s">
        <v>1609</v>
      </c>
      <c r="B246" s="205" t="s">
        <v>2130</v>
      </c>
      <c r="C246" s="205" t="s">
        <v>2131</v>
      </c>
    </row>
    <row r="247" spans="1:3">
      <c r="A247" s="205" t="s">
        <v>1609</v>
      </c>
      <c r="B247" s="205" t="s">
        <v>2132</v>
      </c>
      <c r="C247" s="205" t="s">
        <v>2133</v>
      </c>
    </row>
    <row r="248" spans="1:3">
      <c r="A248" s="205" t="s">
        <v>1609</v>
      </c>
      <c r="B248" s="205" t="s">
        <v>2134</v>
      </c>
      <c r="C248" s="205" t="s">
        <v>2135</v>
      </c>
    </row>
    <row r="249" spans="1:3">
      <c r="A249" s="205" t="s">
        <v>1609</v>
      </c>
      <c r="B249" s="205" t="s">
        <v>2136</v>
      </c>
      <c r="C249" s="205" t="s">
        <v>2137</v>
      </c>
    </row>
    <row r="250" spans="1:3">
      <c r="A250" s="205" t="s">
        <v>1609</v>
      </c>
      <c r="B250" s="205" t="s">
        <v>2138</v>
      </c>
      <c r="C250" s="205" t="s">
        <v>2139</v>
      </c>
    </row>
    <row r="251" spans="1:3">
      <c r="A251" s="205" t="s">
        <v>1609</v>
      </c>
      <c r="B251" s="205" t="s">
        <v>1609</v>
      </c>
      <c r="C251" s="205" t="s">
        <v>1610</v>
      </c>
    </row>
    <row r="252" spans="1:3">
      <c r="A252" s="205" t="s">
        <v>1609</v>
      </c>
      <c r="B252" s="205" t="s">
        <v>2140</v>
      </c>
      <c r="C252" s="205" t="s">
        <v>2141</v>
      </c>
    </row>
    <row r="253" spans="1:3">
      <c r="A253" s="205" t="s">
        <v>1609</v>
      </c>
      <c r="B253" s="205" t="s">
        <v>2142</v>
      </c>
      <c r="C253" s="205" t="s">
        <v>2143</v>
      </c>
    </row>
    <row r="254" spans="1:3">
      <c r="A254" s="205" t="s">
        <v>1609</v>
      </c>
      <c r="B254" s="205" t="s">
        <v>2144</v>
      </c>
      <c r="C254" s="205" t="s">
        <v>2145</v>
      </c>
    </row>
    <row r="255" spans="1:3">
      <c r="A255" s="205" t="s">
        <v>1609</v>
      </c>
      <c r="B255" s="205" t="s">
        <v>1611</v>
      </c>
      <c r="C255" s="205" t="s">
        <v>1612</v>
      </c>
    </row>
    <row r="256" spans="1:3">
      <c r="A256" s="205" t="s">
        <v>1609</v>
      </c>
      <c r="B256" s="205" t="s">
        <v>2146</v>
      </c>
      <c r="C256" s="205" t="s">
        <v>2147</v>
      </c>
    </row>
    <row r="257" spans="1:3">
      <c r="A257" s="205" t="s">
        <v>1609</v>
      </c>
      <c r="B257" s="205" t="s">
        <v>2148</v>
      </c>
      <c r="C257" s="205" t="s">
        <v>2149</v>
      </c>
    </row>
    <row r="258" spans="1:3">
      <c r="A258" s="205" t="s">
        <v>1617</v>
      </c>
      <c r="B258" s="205" t="s">
        <v>1619</v>
      </c>
      <c r="C258" s="205" t="s">
        <v>1620</v>
      </c>
    </row>
    <row r="259" spans="1:3">
      <c r="A259" s="205" t="s">
        <v>1617</v>
      </c>
      <c r="B259" s="205" t="s">
        <v>1617</v>
      </c>
      <c r="C259" s="205" t="s">
        <v>1618</v>
      </c>
    </row>
    <row r="260" spans="1:3">
      <c r="A260" s="205" t="s">
        <v>1617</v>
      </c>
      <c r="B260" s="205" t="s">
        <v>1624</v>
      </c>
      <c r="C260" s="205" t="s">
        <v>1625</v>
      </c>
    </row>
    <row r="261" spans="1:3">
      <c r="A261" s="205" t="s">
        <v>1617</v>
      </c>
      <c r="B261" s="205" t="s">
        <v>1628</v>
      </c>
      <c r="C261" s="205" t="s">
        <v>1629</v>
      </c>
    </row>
    <row r="262" spans="1:3">
      <c r="A262" s="205" t="s">
        <v>1617</v>
      </c>
      <c r="B262" s="205" t="s">
        <v>1734</v>
      </c>
      <c r="C262" s="205" t="s">
        <v>2150</v>
      </c>
    </row>
    <row r="263" spans="1:3">
      <c r="A263" s="205" t="s">
        <v>1617</v>
      </c>
      <c r="B263" s="205" t="s">
        <v>1632</v>
      </c>
      <c r="C263" s="205" t="s">
        <v>1633</v>
      </c>
    </row>
    <row r="264" spans="1:3">
      <c r="A264" s="205" t="s">
        <v>1617</v>
      </c>
      <c r="B264" s="205" t="s">
        <v>2151</v>
      </c>
      <c r="C264" s="205" t="s">
        <v>2152</v>
      </c>
    </row>
    <row r="265" spans="1:3">
      <c r="A265" s="205" t="s">
        <v>1617</v>
      </c>
      <c r="B265" s="205" t="s">
        <v>1642</v>
      </c>
      <c r="C265" s="205" t="s">
        <v>1643</v>
      </c>
    </row>
    <row r="266" spans="1:3">
      <c r="A266" s="205" t="s">
        <v>1646</v>
      </c>
      <c r="B266" s="205" t="s">
        <v>1648</v>
      </c>
      <c r="C266" s="205" t="s">
        <v>1649</v>
      </c>
    </row>
    <row r="267" spans="1:3">
      <c r="A267" s="205" t="s">
        <v>1646</v>
      </c>
      <c r="B267" s="205" t="s">
        <v>1652</v>
      </c>
      <c r="C267" s="205" t="s">
        <v>1653</v>
      </c>
    </row>
    <row r="268" spans="1:3">
      <c r="A268" s="205" t="s">
        <v>1646</v>
      </c>
      <c r="B268" s="205" t="s">
        <v>1656</v>
      </c>
      <c r="C268" s="205" t="s">
        <v>1657</v>
      </c>
    </row>
    <row r="269" spans="1:3">
      <c r="A269" s="205" t="s">
        <v>1646</v>
      </c>
      <c r="B269" s="205" t="s">
        <v>1658</v>
      </c>
      <c r="C269" s="205" t="s">
        <v>1659</v>
      </c>
    </row>
    <row r="270" spans="1:3">
      <c r="A270" s="205" t="s">
        <v>1646</v>
      </c>
      <c r="B270" s="205" t="s">
        <v>1646</v>
      </c>
      <c r="C270" s="205" t="s">
        <v>1647</v>
      </c>
    </row>
    <row r="271" spans="1:3">
      <c r="A271" s="205" t="s">
        <v>1646</v>
      </c>
      <c r="B271" s="205" t="s">
        <v>1662</v>
      </c>
      <c r="C271" s="205" t="s">
        <v>1663</v>
      </c>
    </row>
    <row r="272" spans="1:3">
      <c r="A272" s="205" t="s">
        <v>1646</v>
      </c>
      <c r="B272" s="205" t="s">
        <v>1664</v>
      </c>
      <c r="C272" s="205" t="s">
        <v>1665</v>
      </c>
    </row>
    <row r="273" spans="1:3">
      <c r="A273" s="205" t="s">
        <v>1646</v>
      </c>
      <c r="B273" s="205" t="s">
        <v>827</v>
      </c>
      <c r="C273" s="205" t="s">
        <v>1666</v>
      </c>
    </row>
    <row r="274" spans="1:3">
      <c r="A274" s="205" t="s">
        <v>1646</v>
      </c>
      <c r="B274" s="205" t="s">
        <v>1669</v>
      </c>
      <c r="C274" s="205" t="s">
        <v>1670</v>
      </c>
    </row>
    <row r="275" spans="1:3">
      <c r="A275" s="205" t="s">
        <v>1646</v>
      </c>
      <c r="B275" s="205" t="s">
        <v>1673</v>
      </c>
      <c r="C275" s="205" t="s">
        <v>1674</v>
      </c>
    </row>
    <row r="276" spans="1:3">
      <c r="A276" s="205" t="s">
        <v>1677</v>
      </c>
      <c r="B276" s="205" t="s">
        <v>1679</v>
      </c>
      <c r="C276" s="205" t="s">
        <v>1680</v>
      </c>
    </row>
    <row r="277" spans="1:3">
      <c r="A277" s="205" t="s">
        <v>1677</v>
      </c>
      <c r="B277" s="205" t="s">
        <v>1677</v>
      </c>
      <c r="C277" s="205" t="s">
        <v>1678</v>
      </c>
    </row>
    <row r="278" spans="1:3">
      <c r="A278" s="205" t="s">
        <v>1677</v>
      </c>
      <c r="B278" s="205" t="s">
        <v>1684</v>
      </c>
      <c r="C278" s="205" t="s">
        <v>1685</v>
      </c>
    </row>
    <row r="279" spans="1:3">
      <c r="A279" s="205" t="s">
        <v>1677</v>
      </c>
      <c r="B279" s="205" t="s">
        <v>2153</v>
      </c>
      <c r="C279" s="205" t="s">
        <v>2154</v>
      </c>
    </row>
    <row r="280" spans="1:3">
      <c r="A280" s="205" t="s">
        <v>1677</v>
      </c>
      <c r="B280" s="205" t="s">
        <v>1690</v>
      </c>
      <c r="C280" s="205" t="s">
        <v>1691</v>
      </c>
    </row>
    <row r="281" spans="1:3">
      <c r="A281" s="205" t="s">
        <v>1677</v>
      </c>
      <c r="B281" s="205" t="s">
        <v>2155</v>
      </c>
      <c r="C281" s="205" t="s">
        <v>2156</v>
      </c>
    </row>
    <row r="282" spans="1:3">
      <c r="A282" s="205" t="s">
        <v>1677</v>
      </c>
      <c r="B282" s="205" t="s">
        <v>2157</v>
      </c>
      <c r="C282" s="205" t="s">
        <v>2158</v>
      </c>
    </row>
    <row r="283" spans="1:3">
      <c r="A283" s="205" t="s">
        <v>1677</v>
      </c>
      <c r="B283" s="205" t="s">
        <v>1694</v>
      </c>
      <c r="C283" s="205" t="s">
        <v>1695</v>
      </c>
    </row>
    <row r="284" spans="1:3">
      <c r="A284" s="205" t="s">
        <v>1677</v>
      </c>
      <c r="B284" s="205" t="s">
        <v>1698</v>
      </c>
      <c r="C284" s="205" t="s">
        <v>1699</v>
      </c>
    </row>
    <row r="285" spans="1:3">
      <c r="A285" s="205" t="s">
        <v>1704</v>
      </c>
      <c r="B285" s="205" t="s">
        <v>1706</v>
      </c>
      <c r="C285" s="205" t="s">
        <v>1707</v>
      </c>
    </row>
    <row r="286" spans="1:3">
      <c r="A286" s="205" t="s">
        <v>1704</v>
      </c>
      <c r="B286" s="205" t="s">
        <v>2159</v>
      </c>
      <c r="C286" s="205" t="s">
        <v>2160</v>
      </c>
    </row>
    <row r="287" spans="1:3">
      <c r="A287" s="205" t="s">
        <v>1704</v>
      </c>
      <c r="B287" s="205" t="s">
        <v>2161</v>
      </c>
      <c r="C287" s="205" t="s">
        <v>2162</v>
      </c>
    </row>
    <row r="288" spans="1:3">
      <c r="A288" s="205" t="s">
        <v>1704</v>
      </c>
      <c r="B288" s="205" t="s">
        <v>2163</v>
      </c>
      <c r="C288" s="205" t="s">
        <v>2164</v>
      </c>
    </row>
    <row r="289" spans="1:3">
      <c r="A289" s="205" t="s">
        <v>1704</v>
      </c>
      <c r="B289" s="205" t="s">
        <v>1704</v>
      </c>
      <c r="C289" s="205" t="s">
        <v>1705</v>
      </c>
    </row>
    <row r="290" spans="1:3">
      <c r="A290" s="205" t="s">
        <v>1704</v>
      </c>
      <c r="B290" s="205" t="s">
        <v>1711</v>
      </c>
      <c r="C290" s="205" t="s">
        <v>1712</v>
      </c>
    </row>
    <row r="291" spans="1:3">
      <c r="A291" s="205" t="s">
        <v>1704</v>
      </c>
      <c r="B291" s="205" t="s">
        <v>1715</v>
      </c>
      <c r="C291" s="205" t="s">
        <v>1716</v>
      </c>
    </row>
    <row r="292" spans="1:3">
      <c r="A292" s="205" t="s">
        <v>1704</v>
      </c>
      <c r="B292" s="205" t="s">
        <v>1719</v>
      </c>
      <c r="C292" s="205" t="s">
        <v>1720</v>
      </c>
    </row>
    <row r="293" spans="1:3">
      <c r="A293" s="205" t="s">
        <v>1704</v>
      </c>
      <c r="B293" s="205" t="s">
        <v>2165</v>
      </c>
      <c r="C293" s="205" t="s">
        <v>2166</v>
      </c>
    </row>
    <row r="294" spans="1:3">
      <c r="A294" s="205" t="s">
        <v>1723</v>
      </c>
      <c r="B294" s="205" t="s">
        <v>2167</v>
      </c>
      <c r="C294" s="205" t="s">
        <v>2168</v>
      </c>
    </row>
    <row r="295" spans="1:3">
      <c r="A295" s="205" t="s">
        <v>1723</v>
      </c>
      <c r="B295" s="205" t="s">
        <v>2169</v>
      </c>
      <c r="C295" s="205" t="s">
        <v>2170</v>
      </c>
    </row>
    <row r="296" spans="1:3">
      <c r="A296" s="205" t="s">
        <v>1723</v>
      </c>
      <c r="B296" s="205" t="s">
        <v>1725</v>
      </c>
      <c r="C296" s="205" t="s">
        <v>1726</v>
      </c>
    </row>
    <row r="297" spans="1:3">
      <c r="A297" s="205" t="s">
        <v>1723</v>
      </c>
      <c r="B297" s="205" t="s">
        <v>2171</v>
      </c>
      <c r="C297" s="205" t="s">
        <v>2172</v>
      </c>
    </row>
    <row r="298" spans="1:3">
      <c r="A298" s="205" t="s">
        <v>1723</v>
      </c>
      <c r="B298" s="205" t="s">
        <v>1730</v>
      </c>
      <c r="C298" s="205" t="s">
        <v>1731</v>
      </c>
    </row>
    <row r="299" spans="1:3">
      <c r="A299" s="205" t="s">
        <v>1723</v>
      </c>
      <c r="B299" s="205" t="s">
        <v>1723</v>
      </c>
      <c r="C299" s="205" t="s">
        <v>1724</v>
      </c>
    </row>
    <row r="300" spans="1:3">
      <c r="A300" s="205" t="s">
        <v>1723</v>
      </c>
      <c r="B300" s="205" t="s">
        <v>1734</v>
      </c>
      <c r="C300" s="205" t="s">
        <v>1735</v>
      </c>
    </row>
    <row r="301" spans="1:3">
      <c r="A301" s="205" t="s">
        <v>1723</v>
      </c>
      <c r="B301" s="205" t="s">
        <v>2173</v>
      </c>
      <c r="C301" s="205" t="s">
        <v>2174</v>
      </c>
    </row>
    <row r="302" spans="1:3">
      <c r="A302" s="205" t="s">
        <v>1738</v>
      </c>
      <c r="B302" s="205" t="s">
        <v>1740</v>
      </c>
      <c r="C302" s="205" t="s">
        <v>1741</v>
      </c>
    </row>
    <row r="303" spans="1:3">
      <c r="A303" s="205" t="s">
        <v>1738</v>
      </c>
      <c r="B303" s="205" t="s">
        <v>1738</v>
      </c>
      <c r="C303" s="205" t="s">
        <v>1739</v>
      </c>
    </row>
    <row r="304" spans="1:3">
      <c r="A304" s="205" t="s">
        <v>1738</v>
      </c>
      <c r="B304" s="205" t="s">
        <v>1744</v>
      </c>
      <c r="C304" s="205" t="s">
        <v>1745</v>
      </c>
    </row>
    <row r="305" spans="1:3">
      <c r="A305" s="205" t="s">
        <v>1738</v>
      </c>
      <c r="B305" s="205" t="s">
        <v>2175</v>
      </c>
      <c r="C305" s="205" t="s">
        <v>2176</v>
      </c>
    </row>
    <row r="306" spans="1:3">
      <c r="A306" s="205" t="s">
        <v>1738</v>
      </c>
      <c r="B306" s="205" t="s">
        <v>2177</v>
      </c>
      <c r="C306" s="205" t="s">
        <v>2178</v>
      </c>
    </row>
    <row r="307" spans="1:3">
      <c r="A307" s="205" t="s">
        <v>1746</v>
      </c>
      <c r="B307" s="205" t="s">
        <v>1746</v>
      </c>
      <c r="C307" s="205" t="s">
        <v>1747</v>
      </c>
    </row>
    <row r="308" spans="1:3">
      <c r="A308" s="205" t="s">
        <v>1750</v>
      </c>
      <c r="B308" s="205" t="s">
        <v>920</v>
      </c>
      <c r="C308" s="205" t="s">
        <v>2179</v>
      </c>
    </row>
    <row r="309" spans="1:3">
      <c r="A309" s="205" t="s">
        <v>1750</v>
      </c>
      <c r="B309" s="205" t="s">
        <v>2180</v>
      </c>
      <c r="C309" s="205" t="s">
        <v>2181</v>
      </c>
    </row>
    <row r="310" spans="1:3">
      <c r="A310" s="205" t="s">
        <v>1750</v>
      </c>
      <c r="B310" s="205" t="s">
        <v>2182</v>
      </c>
      <c r="C310" s="205" t="s">
        <v>2183</v>
      </c>
    </row>
    <row r="311" spans="1:3">
      <c r="A311" s="205" t="s">
        <v>1750</v>
      </c>
      <c r="B311" s="205" t="s">
        <v>1752</v>
      </c>
      <c r="C311" s="205" t="s">
        <v>1753</v>
      </c>
    </row>
    <row r="312" spans="1:3">
      <c r="A312" s="205" t="s">
        <v>1750</v>
      </c>
      <c r="B312" s="205" t="s">
        <v>2184</v>
      </c>
      <c r="C312" s="205" t="s">
        <v>2185</v>
      </c>
    </row>
    <row r="313" spans="1:3">
      <c r="A313" s="205" t="s">
        <v>1750</v>
      </c>
      <c r="B313" s="205" t="s">
        <v>2031</v>
      </c>
      <c r="C313" s="205" t="s">
        <v>2186</v>
      </c>
    </row>
    <row r="314" spans="1:3">
      <c r="A314" s="205" t="s">
        <v>1750</v>
      </c>
      <c r="B314" s="205" t="s">
        <v>2187</v>
      </c>
      <c r="C314" s="205" t="s">
        <v>2188</v>
      </c>
    </row>
    <row r="315" spans="1:3">
      <c r="A315" s="205" t="s">
        <v>1750</v>
      </c>
      <c r="B315" s="205" t="s">
        <v>2189</v>
      </c>
      <c r="C315" s="205" t="s">
        <v>2190</v>
      </c>
    </row>
    <row r="316" spans="1:3">
      <c r="A316" s="205" t="s">
        <v>1750</v>
      </c>
      <c r="B316" s="205" t="s">
        <v>2191</v>
      </c>
      <c r="C316" s="205" t="s">
        <v>2192</v>
      </c>
    </row>
    <row r="317" spans="1:3">
      <c r="A317" s="205" t="s">
        <v>1750</v>
      </c>
      <c r="B317" s="205" t="s">
        <v>2193</v>
      </c>
      <c r="C317" s="205" t="s">
        <v>2194</v>
      </c>
    </row>
    <row r="318" spans="1:3">
      <c r="A318" s="205" t="s">
        <v>1750</v>
      </c>
      <c r="B318" s="205" t="s">
        <v>1757</v>
      </c>
      <c r="C318" s="205" t="s">
        <v>1758</v>
      </c>
    </row>
    <row r="319" spans="1:3">
      <c r="A319" s="205" t="s">
        <v>1750</v>
      </c>
      <c r="B319" s="205" t="s">
        <v>2195</v>
      </c>
      <c r="C319" s="205" t="s">
        <v>2196</v>
      </c>
    </row>
    <row r="320" spans="1:3">
      <c r="A320" s="205" t="s">
        <v>1750</v>
      </c>
      <c r="B320" s="205" t="s">
        <v>1761</v>
      </c>
      <c r="C320" s="205" t="s">
        <v>1762</v>
      </c>
    </row>
    <row r="321" spans="1:3">
      <c r="A321" s="205" t="s">
        <v>1750</v>
      </c>
      <c r="B321" s="205" t="s">
        <v>1765</v>
      </c>
      <c r="C321" s="205" t="s">
        <v>1766</v>
      </c>
    </row>
    <row r="322" spans="1:3">
      <c r="A322" s="205" t="s">
        <v>1750</v>
      </c>
      <c r="B322" s="205" t="s">
        <v>1750</v>
      </c>
      <c r="C322" s="205" t="s">
        <v>1751</v>
      </c>
    </row>
    <row r="323" spans="1:3">
      <c r="A323" s="205" t="s">
        <v>1750</v>
      </c>
      <c r="B323" s="205" t="s">
        <v>2197</v>
      </c>
      <c r="C323" s="205" t="s">
        <v>2198</v>
      </c>
    </row>
    <row r="324" spans="1:3">
      <c r="A324" s="205" t="s">
        <v>1750</v>
      </c>
      <c r="B324" s="205" t="s">
        <v>2089</v>
      </c>
      <c r="C324" s="205" t="s">
        <v>2199</v>
      </c>
    </row>
    <row r="325" spans="1:3">
      <c r="A325" s="205" t="s">
        <v>1750</v>
      </c>
      <c r="B325" s="205" t="s">
        <v>2200</v>
      </c>
      <c r="C325" s="205" t="s">
        <v>2201</v>
      </c>
    </row>
    <row r="326" spans="1:3">
      <c r="A326" s="205" t="s">
        <v>1769</v>
      </c>
      <c r="B326" s="205" t="s">
        <v>1771</v>
      </c>
      <c r="C326" s="205" t="s">
        <v>1772</v>
      </c>
    </row>
    <row r="327" spans="1:3">
      <c r="A327" s="205" t="s">
        <v>1769</v>
      </c>
      <c r="B327" s="205" t="s">
        <v>1782</v>
      </c>
      <c r="C327" s="205" t="s">
        <v>1783</v>
      </c>
    </row>
    <row r="328" spans="1:3">
      <c r="A328" s="205" t="s">
        <v>1769</v>
      </c>
      <c r="B328" s="205" t="s">
        <v>1769</v>
      </c>
      <c r="C328" s="205" t="s">
        <v>1770</v>
      </c>
    </row>
    <row r="329" spans="1:3">
      <c r="A329" s="205" t="s">
        <v>1769</v>
      </c>
      <c r="B329" s="205" t="s">
        <v>1784</v>
      </c>
      <c r="C329" s="205" t="s">
        <v>1785</v>
      </c>
    </row>
    <row r="330" spans="1:3">
      <c r="A330" s="205" t="s">
        <v>1769</v>
      </c>
      <c r="B330" s="205" t="s">
        <v>1786</v>
      </c>
      <c r="C330" s="205" t="s">
        <v>1787</v>
      </c>
    </row>
    <row r="331" spans="1:3">
      <c r="A331" s="205" t="s">
        <v>1788</v>
      </c>
      <c r="B331" s="205" t="s">
        <v>1790</v>
      </c>
      <c r="C331" s="205" t="s">
        <v>1791</v>
      </c>
    </row>
    <row r="332" spans="1:3">
      <c r="A332" s="205" t="s">
        <v>1788</v>
      </c>
      <c r="B332" s="205" t="s">
        <v>1788</v>
      </c>
      <c r="C332" s="205" t="s">
        <v>1789</v>
      </c>
    </row>
    <row r="333" spans="1:3">
      <c r="A333" s="205" t="s">
        <v>1795</v>
      </c>
      <c r="B333" s="205" t="s">
        <v>1797</v>
      </c>
      <c r="C333" s="205" t="s">
        <v>1798</v>
      </c>
    </row>
    <row r="334" spans="1:3">
      <c r="A334" s="205" t="s">
        <v>1795</v>
      </c>
      <c r="B334" s="205" t="s">
        <v>1802</v>
      </c>
      <c r="C334" s="205" t="s">
        <v>1803</v>
      </c>
    </row>
    <row r="335" spans="1:3">
      <c r="A335" s="205" t="s">
        <v>1795</v>
      </c>
      <c r="B335" s="205" t="s">
        <v>1806</v>
      </c>
      <c r="C335" s="205" t="s">
        <v>1807</v>
      </c>
    </row>
    <row r="336" spans="1:3">
      <c r="A336" s="205" t="s">
        <v>1795</v>
      </c>
      <c r="B336" s="205" t="s">
        <v>1810</v>
      </c>
      <c r="C336" s="205" t="s">
        <v>1811</v>
      </c>
    </row>
    <row r="337" spans="1:3">
      <c r="A337" s="205" t="s">
        <v>1795</v>
      </c>
      <c r="B337" s="205" t="s">
        <v>1812</v>
      </c>
      <c r="C337" s="205" t="s">
        <v>1813</v>
      </c>
    </row>
    <row r="338" spans="1:3">
      <c r="A338" s="205" t="s">
        <v>1795</v>
      </c>
      <c r="B338" s="205" t="s">
        <v>1814</v>
      </c>
      <c r="C338" s="205" t="s">
        <v>1815</v>
      </c>
    </row>
    <row r="339" spans="1:3">
      <c r="A339" s="205" t="s">
        <v>1795</v>
      </c>
      <c r="B339" s="205" t="s">
        <v>1816</v>
      </c>
      <c r="C339" s="205" t="s">
        <v>1817</v>
      </c>
    </row>
    <row r="340" spans="1:3">
      <c r="A340" s="205" t="s">
        <v>1795</v>
      </c>
      <c r="B340" s="205" t="s">
        <v>1795</v>
      </c>
      <c r="C340" s="205" t="s">
        <v>1796</v>
      </c>
    </row>
    <row r="341" spans="1:3">
      <c r="A341" s="205" t="s">
        <v>1795</v>
      </c>
      <c r="B341" s="205" t="s">
        <v>1818</v>
      </c>
      <c r="C341" s="205" t="s">
        <v>1819</v>
      </c>
    </row>
    <row r="342" spans="1:3">
      <c r="A342" s="205" t="s">
        <v>1795</v>
      </c>
      <c r="B342" s="205" t="s">
        <v>1820</v>
      </c>
      <c r="C342" s="205" t="s">
        <v>1821</v>
      </c>
    </row>
    <row r="343" spans="1:3">
      <c r="A343" s="205" t="s">
        <v>1824</v>
      </c>
      <c r="B343" s="205" t="s">
        <v>1826</v>
      </c>
      <c r="C343" s="205" t="s">
        <v>1827</v>
      </c>
    </row>
    <row r="344" spans="1:3">
      <c r="A344" s="205" t="s">
        <v>1824</v>
      </c>
      <c r="B344" s="205" t="s">
        <v>1831</v>
      </c>
      <c r="C344" s="205" t="s">
        <v>1832</v>
      </c>
    </row>
    <row r="345" spans="1:3">
      <c r="A345" s="205" t="s">
        <v>1824</v>
      </c>
      <c r="B345" s="205" t="s">
        <v>1844</v>
      </c>
      <c r="C345" s="205" t="s">
        <v>1845</v>
      </c>
    </row>
    <row r="346" spans="1:3">
      <c r="A346" s="205" t="s">
        <v>1824</v>
      </c>
      <c r="B346" s="205" t="s">
        <v>1851</v>
      </c>
      <c r="C346" s="205" t="s">
        <v>1852</v>
      </c>
    </row>
    <row r="347" spans="1:3">
      <c r="A347" s="205" t="s">
        <v>1824</v>
      </c>
      <c r="B347" s="205" t="s">
        <v>1824</v>
      </c>
      <c r="C347" s="205" t="s">
        <v>1825</v>
      </c>
    </row>
    <row r="348" spans="1:3">
      <c r="A348" s="205" t="s">
        <v>1824</v>
      </c>
      <c r="B348" s="205" t="s">
        <v>1853</v>
      </c>
      <c r="C348" s="205" t="s">
        <v>1854</v>
      </c>
    </row>
    <row r="349" spans="1:3">
      <c r="A349" s="205" t="s">
        <v>1859</v>
      </c>
      <c r="B349" s="205" t="s">
        <v>1859</v>
      </c>
      <c r="C349" s="205" t="s">
        <v>1860</v>
      </c>
    </row>
    <row r="350" spans="1:3">
      <c r="A350" s="205" t="s">
        <v>1859</v>
      </c>
      <c r="B350" s="205" t="s">
        <v>1861</v>
      </c>
      <c r="C350" s="205" t="s">
        <v>1862</v>
      </c>
    </row>
    <row r="351" spans="1:3">
      <c r="A351" s="205" t="s">
        <v>1859</v>
      </c>
      <c r="B351" s="205" t="s">
        <v>2202</v>
      </c>
      <c r="C351" s="205" t="s">
        <v>2203</v>
      </c>
    </row>
    <row r="352" spans="1:3">
      <c r="A352" s="205" t="s">
        <v>1865</v>
      </c>
      <c r="B352" s="205" t="s">
        <v>1802</v>
      </c>
      <c r="C352" s="205" t="s">
        <v>1867</v>
      </c>
    </row>
    <row r="353" spans="1:3">
      <c r="A353" s="205" t="s">
        <v>1865</v>
      </c>
      <c r="B353" s="205" t="s">
        <v>1871</v>
      </c>
      <c r="C353" s="205" t="s">
        <v>1872</v>
      </c>
    </row>
    <row r="354" spans="1:3">
      <c r="A354" s="205" t="s">
        <v>1865</v>
      </c>
      <c r="B354" s="205" t="s">
        <v>1873</v>
      </c>
      <c r="C354" s="205" t="s">
        <v>1874</v>
      </c>
    </row>
    <row r="355" spans="1:3">
      <c r="A355" s="205" t="s">
        <v>1865</v>
      </c>
      <c r="B355" s="205" t="s">
        <v>1875</v>
      </c>
      <c r="C355" s="205" t="s">
        <v>1876</v>
      </c>
    </row>
    <row r="356" spans="1:3">
      <c r="A356" s="205" t="s">
        <v>1865</v>
      </c>
      <c r="B356" s="205" t="s">
        <v>1879</v>
      </c>
      <c r="C356" s="205" t="s">
        <v>1880</v>
      </c>
    </row>
    <row r="357" spans="1:3">
      <c r="A357" s="205" t="s">
        <v>1865</v>
      </c>
      <c r="B357" s="205" t="s">
        <v>1865</v>
      </c>
      <c r="C357" s="205" t="s">
        <v>1866</v>
      </c>
    </row>
    <row r="358" spans="1:3">
      <c r="A358" s="205" t="s">
        <v>1865</v>
      </c>
      <c r="B358" s="205" t="s">
        <v>1881</v>
      </c>
      <c r="C358" s="205" t="s">
        <v>1882</v>
      </c>
    </row>
    <row r="359" spans="1:3">
      <c r="A359" s="205" t="s">
        <v>1865</v>
      </c>
      <c r="B359" s="205" t="s">
        <v>1883</v>
      </c>
      <c r="C359" s="205" t="s">
        <v>1884</v>
      </c>
    </row>
    <row r="360" spans="1:3">
      <c r="A360" s="205" t="s">
        <v>1885</v>
      </c>
      <c r="B360" s="205" t="s">
        <v>1885</v>
      </c>
      <c r="C360" s="205" t="s">
        <v>1886</v>
      </c>
    </row>
    <row r="361" spans="1:3">
      <c r="A361" s="205" t="s">
        <v>1885</v>
      </c>
      <c r="B361" s="205" t="s">
        <v>1887</v>
      </c>
      <c r="C361" s="205" t="s">
        <v>1888</v>
      </c>
    </row>
    <row r="362" spans="1:3">
      <c r="A362" s="205" t="s">
        <v>1892</v>
      </c>
      <c r="B362" s="205" t="s">
        <v>1894</v>
      </c>
      <c r="C362" s="205" t="s">
        <v>1895</v>
      </c>
    </row>
    <row r="363" spans="1:3">
      <c r="A363" s="205" t="s">
        <v>1892</v>
      </c>
      <c r="B363" s="205" t="s">
        <v>1902</v>
      </c>
      <c r="C363" s="205" t="s">
        <v>1903</v>
      </c>
    </row>
    <row r="364" spans="1:3">
      <c r="A364" s="205" t="s">
        <v>1892</v>
      </c>
      <c r="B364" s="205" t="s">
        <v>1906</v>
      </c>
      <c r="C364" s="205" t="s">
        <v>1907</v>
      </c>
    </row>
    <row r="365" spans="1:3">
      <c r="A365" s="205" t="s">
        <v>1892</v>
      </c>
      <c r="B365" s="205" t="s">
        <v>1910</v>
      </c>
      <c r="C365" s="205" t="s">
        <v>1911</v>
      </c>
    </row>
    <row r="366" spans="1:3">
      <c r="A366" s="205" t="s">
        <v>1892</v>
      </c>
      <c r="B366" s="205" t="s">
        <v>2204</v>
      </c>
      <c r="C366" s="205" t="s">
        <v>2205</v>
      </c>
    </row>
    <row r="367" spans="1:3">
      <c r="A367" s="205" t="s">
        <v>1892</v>
      </c>
      <c r="B367" s="205" t="s">
        <v>1914</v>
      </c>
      <c r="C367" s="205" t="s">
        <v>1915</v>
      </c>
    </row>
    <row r="368" spans="1:3">
      <c r="A368" s="205" t="s">
        <v>1892</v>
      </c>
      <c r="B368" s="205" t="s">
        <v>1916</v>
      </c>
      <c r="C368" s="205" t="s">
        <v>1917</v>
      </c>
    </row>
    <row r="369" spans="1:3">
      <c r="A369" s="205" t="s">
        <v>1892</v>
      </c>
      <c r="B369" s="205" t="s">
        <v>1892</v>
      </c>
      <c r="C369" s="205" t="s">
        <v>1893</v>
      </c>
    </row>
    <row r="370" spans="1:3">
      <c r="A370" s="205" t="s">
        <v>1918</v>
      </c>
      <c r="B370" s="205" t="s">
        <v>1920</v>
      </c>
      <c r="C370" s="205" t="s">
        <v>1921</v>
      </c>
    </row>
    <row r="371" spans="1:3">
      <c r="A371" s="205" t="s">
        <v>1918</v>
      </c>
      <c r="B371" s="205" t="s">
        <v>2206</v>
      </c>
      <c r="C371" s="205" t="s">
        <v>2207</v>
      </c>
    </row>
    <row r="372" spans="1:3">
      <c r="A372" s="205" t="s">
        <v>1918</v>
      </c>
      <c r="B372" s="205" t="s">
        <v>1925</v>
      </c>
      <c r="C372" s="205" t="s">
        <v>1926</v>
      </c>
    </row>
    <row r="373" spans="1:3">
      <c r="A373" s="205" t="s">
        <v>1918</v>
      </c>
      <c r="B373" s="205" t="s">
        <v>1930</v>
      </c>
      <c r="C373" s="205" t="s">
        <v>1931</v>
      </c>
    </row>
    <row r="374" spans="1:3">
      <c r="A374" s="205" t="s">
        <v>1918</v>
      </c>
      <c r="B374" s="205" t="s">
        <v>2208</v>
      </c>
      <c r="C374" s="205" t="s">
        <v>2209</v>
      </c>
    </row>
    <row r="375" spans="1:3">
      <c r="A375" s="205" t="s">
        <v>1918</v>
      </c>
      <c r="B375" s="205" t="s">
        <v>2210</v>
      </c>
      <c r="C375" s="205" t="s">
        <v>2211</v>
      </c>
    </row>
    <row r="376" spans="1:3">
      <c r="A376" s="205" t="s">
        <v>1918</v>
      </c>
      <c r="B376" s="205" t="s">
        <v>1934</v>
      </c>
      <c r="C376" s="205" t="s">
        <v>1935</v>
      </c>
    </row>
    <row r="377" spans="1:3">
      <c r="A377" s="205" t="s">
        <v>1918</v>
      </c>
      <c r="B377" s="205" t="s">
        <v>2212</v>
      </c>
      <c r="C377" s="205" t="s">
        <v>2213</v>
      </c>
    </row>
    <row r="378" spans="1:3">
      <c r="A378" s="205" t="s">
        <v>1918</v>
      </c>
      <c r="B378" s="205" t="s">
        <v>1918</v>
      </c>
      <c r="C378" s="205" t="s">
        <v>1919</v>
      </c>
    </row>
    <row r="379" spans="1:3">
      <c r="A379" s="205" t="s">
        <v>1938</v>
      </c>
      <c r="B379" s="205" t="s">
        <v>1938</v>
      </c>
      <c r="C379" s="205" t="s">
        <v>1939</v>
      </c>
    </row>
    <row r="380" spans="1:3">
      <c r="A380" s="205" t="s">
        <v>1944</v>
      </c>
      <c r="B380" s="205" t="s">
        <v>1946</v>
      </c>
      <c r="C380" s="205" t="s">
        <v>1947</v>
      </c>
    </row>
    <row r="381" spans="1:3">
      <c r="A381" s="205" t="s">
        <v>1944</v>
      </c>
      <c r="B381" s="205" t="s">
        <v>1314</v>
      </c>
      <c r="C381" s="205" t="s">
        <v>1951</v>
      </c>
    </row>
    <row r="382" spans="1:3">
      <c r="A382" s="205" t="s">
        <v>1944</v>
      </c>
      <c r="B382" s="205" t="s">
        <v>1954</v>
      </c>
      <c r="C382" s="205" t="s">
        <v>1955</v>
      </c>
    </row>
    <row r="383" spans="1:3">
      <c r="A383" s="205" t="s">
        <v>1944</v>
      </c>
      <c r="B383" s="205" t="s">
        <v>2214</v>
      </c>
      <c r="C383" s="205" t="s">
        <v>2215</v>
      </c>
    </row>
    <row r="384" spans="1:3">
      <c r="A384" s="205" t="s">
        <v>1944</v>
      </c>
      <c r="B384" s="205" t="s">
        <v>1956</v>
      </c>
      <c r="C384" s="205" t="s">
        <v>1957</v>
      </c>
    </row>
    <row r="385" spans="1:3">
      <c r="A385" s="205" t="s">
        <v>1944</v>
      </c>
      <c r="B385" s="205" t="s">
        <v>1958</v>
      </c>
      <c r="C385" s="205" t="s">
        <v>1959</v>
      </c>
    </row>
    <row r="386" spans="1:3">
      <c r="A386" s="205" t="s">
        <v>1944</v>
      </c>
      <c r="B386" s="205" t="s">
        <v>1944</v>
      </c>
      <c r="C386" s="205" t="s">
        <v>1945</v>
      </c>
    </row>
    <row r="387" spans="1:3">
      <c r="A387" s="205" t="s">
        <v>1944</v>
      </c>
      <c r="B387" s="205" t="s">
        <v>2216</v>
      </c>
      <c r="C387" s="205" t="s">
        <v>2217</v>
      </c>
    </row>
    <row r="388" spans="1:3">
      <c r="A388" s="205" t="s">
        <v>1962</v>
      </c>
      <c r="B388" s="205" t="s">
        <v>1964</v>
      </c>
      <c r="C388" s="205" t="s">
        <v>1965</v>
      </c>
    </row>
    <row r="389" spans="1:3">
      <c r="A389" s="205" t="s">
        <v>1962</v>
      </c>
      <c r="B389" s="205" t="s">
        <v>1969</v>
      </c>
      <c r="C389" s="205" t="s">
        <v>1970</v>
      </c>
    </row>
    <row r="390" spans="1:3">
      <c r="A390" s="205" t="s">
        <v>1962</v>
      </c>
      <c r="B390" s="205" t="s">
        <v>1974</v>
      </c>
      <c r="C390" s="205" t="s">
        <v>1975</v>
      </c>
    </row>
    <row r="391" spans="1:3">
      <c r="A391" s="205" t="s">
        <v>1962</v>
      </c>
      <c r="B391" s="205" t="s">
        <v>1976</v>
      </c>
      <c r="C391" s="205" t="s">
        <v>1977</v>
      </c>
    </row>
    <row r="392" spans="1:3">
      <c r="A392" s="205" t="s">
        <v>1962</v>
      </c>
      <c r="B392" s="205" t="s">
        <v>1978</v>
      </c>
      <c r="C392" s="205" t="s">
        <v>1979</v>
      </c>
    </row>
    <row r="393" spans="1:3">
      <c r="A393" s="205" t="s">
        <v>1962</v>
      </c>
      <c r="B393" s="205" t="s">
        <v>1980</v>
      </c>
      <c r="C393" s="205" t="s">
        <v>1981</v>
      </c>
    </row>
    <row r="394" spans="1:3">
      <c r="A394" s="205" t="s">
        <v>1962</v>
      </c>
      <c r="B394" s="205" t="s">
        <v>1982</v>
      </c>
      <c r="C394" s="205" t="s">
        <v>1983</v>
      </c>
    </row>
    <row r="395" spans="1:3">
      <c r="A395" s="205" t="s">
        <v>1962</v>
      </c>
      <c r="B395" s="205" t="s">
        <v>1962</v>
      </c>
      <c r="C395" s="205" t="s">
        <v>1963</v>
      </c>
    </row>
    <row r="396" spans="1:3">
      <c r="A396" s="205" t="s">
        <v>1962</v>
      </c>
      <c r="B396" s="205" t="s">
        <v>1984</v>
      </c>
      <c r="C396" s="205" t="s">
        <v>1985</v>
      </c>
    </row>
    <row r="397" spans="1:3">
      <c r="A397" s="205" t="s">
        <v>1986</v>
      </c>
      <c r="B397" s="205" t="s">
        <v>1986</v>
      </c>
      <c r="C397" s="205" t="s">
        <v>1987</v>
      </c>
    </row>
    <row r="398" spans="1:3">
      <c r="A398" s="205" t="s">
        <v>1986</v>
      </c>
      <c r="B398" s="205" t="s">
        <v>2218</v>
      </c>
      <c r="C398" s="205" t="s">
        <v>2219</v>
      </c>
    </row>
    <row r="399" spans="1:3">
      <c r="A399" s="205" t="s">
        <v>1986</v>
      </c>
      <c r="B399" s="205" t="s">
        <v>2220</v>
      </c>
      <c r="C399" s="205" t="s">
        <v>2221</v>
      </c>
    </row>
    <row r="400" spans="1:3">
      <c r="A400" s="205" t="s">
        <v>1986</v>
      </c>
      <c r="B400" s="205" t="s">
        <v>2222</v>
      </c>
      <c r="C400" s="205" t="s">
        <v>2223</v>
      </c>
    </row>
    <row r="401" spans="1:3">
      <c r="A401" s="205" t="s">
        <v>1986</v>
      </c>
      <c r="B401" s="205" t="s">
        <v>1988</v>
      </c>
      <c r="C401" s="205" t="s">
        <v>1989</v>
      </c>
    </row>
    <row r="402" spans="1:3">
      <c r="A402" s="205" t="s">
        <v>1986</v>
      </c>
      <c r="B402" s="205" t="s">
        <v>2224</v>
      </c>
      <c r="C402" s="205" t="s">
        <v>2225</v>
      </c>
    </row>
    <row r="403" spans="1:3">
      <c r="A403" s="205" t="s">
        <v>1986</v>
      </c>
      <c r="B403" s="205" t="s">
        <v>2226</v>
      </c>
      <c r="C403" s="205" t="s">
        <v>2227</v>
      </c>
    </row>
    <row r="404" spans="1:3">
      <c r="A404" s="205" t="s">
        <v>1986</v>
      </c>
      <c r="B404" s="205" t="s">
        <v>2228</v>
      </c>
      <c r="C404" s="205" t="s">
        <v>2229</v>
      </c>
    </row>
    <row r="405" spans="1:3">
      <c r="A405" s="205" t="s">
        <v>1986</v>
      </c>
      <c r="B405" s="205" t="s">
        <v>2230</v>
      </c>
      <c r="C405" s="205" t="s">
        <v>2231</v>
      </c>
    </row>
    <row r="406" spans="1:3">
      <c r="A406" s="205" t="s">
        <v>1986</v>
      </c>
      <c r="B406" s="205" t="s">
        <v>1993</v>
      </c>
      <c r="C406" s="205" t="s">
        <v>1994</v>
      </c>
    </row>
    <row r="407" spans="1:3">
      <c r="A407" s="205" t="s">
        <v>1986</v>
      </c>
      <c r="B407" s="205" t="s">
        <v>1995</v>
      </c>
      <c r="C407" s="205" t="s">
        <v>1996</v>
      </c>
    </row>
    <row r="408" spans="1:3">
      <c r="A408" s="205" t="s">
        <v>1986</v>
      </c>
      <c r="B408" s="205" t="s">
        <v>2232</v>
      </c>
      <c r="C408" s="205" t="s">
        <v>2233</v>
      </c>
    </row>
    <row r="409" spans="1:3">
      <c r="A409" s="205" t="s">
        <v>1986</v>
      </c>
      <c r="B409" s="205" t="s">
        <v>1997</v>
      </c>
      <c r="C409" s="205" t="s">
        <v>1998</v>
      </c>
    </row>
    <row r="410" spans="1:3">
      <c r="A410" s="205" t="s">
        <v>1986</v>
      </c>
      <c r="B410" s="205" t="s">
        <v>2234</v>
      </c>
      <c r="C410" s="205" t="s">
        <v>2235</v>
      </c>
    </row>
    <row r="411" spans="1:3">
      <c r="A411" s="205" t="s">
        <v>1986</v>
      </c>
      <c r="B411" s="205" t="s">
        <v>1999</v>
      </c>
      <c r="C411" s="205" t="s">
        <v>2000</v>
      </c>
    </row>
    <row r="412" spans="1:3">
      <c r="A412" s="205" t="s">
        <v>1986</v>
      </c>
      <c r="B412" s="205" t="s">
        <v>2004</v>
      </c>
      <c r="C412" s="205" t="s">
        <v>2005</v>
      </c>
    </row>
    <row r="413" spans="1:3">
      <c r="A413" s="205" t="s">
        <v>2236</v>
      </c>
      <c r="B413" s="205" t="s">
        <v>2236</v>
      </c>
      <c r="C413" s="205" t="s">
        <v>2237</v>
      </c>
    </row>
    <row r="414" spans="1:3">
      <c r="A414" s="205" t="s">
        <v>2236</v>
      </c>
      <c r="B414" s="205" t="s">
        <v>2238</v>
      </c>
      <c r="C414" s="205" t="s">
        <v>2237</v>
      </c>
    </row>
    <row r="415" spans="1:3">
      <c r="A415" s="205" t="s">
        <v>2009</v>
      </c>
      <c r="B415" s="205" t="s">
        <v>2009</v>
      </c>
      <c r="C415" s="205" t="s">
        <v>2010</v>
      </c>
    </row>
  </sheetData>
  <sheetProtection formatColumns="0" formatRows="0"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formatColumns="0" formatRows="0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64"/>
  </cols>
  <sheetData/>
  <sheetProtection password="FA9C" sheet="1" objects="1" scenarios="1" formatColumns="0" formatRows="0"/>
  <phoneticPr fontId="57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password="FA9C" sheet="1" objects="1" scenarios="1" formatColumns="0" formatRows="0"/>
  <phoneticPr fontId="1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password="FA9C" sheet="1" objects="1" scenarios="1" formatColumns="0" formatRows="0"/>
  <phoneticPr fontId="16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WindowClipboard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password="FA9C" sheet="1" objects="1" scenarios="1" formatColumns="0" formatRows="0"/>
  <phoneticPr fontId="16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password="FA9C" sheet="1" objects="1" scenarios="1" formatColumns="0" formatRows="0"/>
  <phoneticPr fontId="16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password="FA9C" sheet="1" objects="1" scenarios="1" formatColumns="0" formatRows="0"/>
  <phoneticPr fontId="16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93"/>
    <col min="27" max="36" width="9.140625" style="196"/>
    <col min="37" max="16384" width="9.140625" style="193"/>
  </cols>
  <sheetData/>
  <sheetProtection password="FA9C" sheet="1" objects="1" scenarios="1" formatColumns="0" formatRows="0"/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288</v>
      </c>
      <c r="AW1" s="6" t="s">
        <v>289</v>
      </c>
      <c r="AX1" s="6" t="s">
        <v>434</v>
      </c>
      <c r="AY1" s="6" t="s">
        <v>435</v>
      </c>
      <c r="AZ1" s="6" t="s">
        <v>436</v>
      </c>
      <c r="BA1" s="7" t="s">
        <v>437</v>
      </c>
      <c r="BB1" s="6" t="s">
        <v>438</v>
      </c>
      <c r="BC1" s="6" t="s">
        <v>439</v>
      </c>
      <c r="BD1" s="6" t="s">
        <v>440</v>
      </c>
      <c r="BE1" s="6" t="s">
        <v>441</v>
      </c>
    </row>
    <row r="2" spans="3:57" ht="12.75" customHeight="1">
      <c r="AV2" s="7" t="s">
        <v>442</v>
      </c>
      <c r="AW2" s="9" t="s">
        <v>434</v>
      </c>
      <c r="AX2" s="7" t="s">
        <v>332</v>
      </c>
      <c r="AY2" s="7" t="s">
        <v>332</v>
      </c>
      <c r="AZ2" s="7" t="s">
        <v>332</v>
      </c>
      <c r="BA2" s="7" t="s">
        <v>332</v>
      </c>
      <c r="BB2" s="7" t="s">
        <v>332</v>
      </c>
      <c r="BC2" s="7" t="s">
        <v>332</v>
      </c>
      <c r="BD2" s="7" t="s">
        <v>332</v>
      </c>
      <c r="BE2" s="7" t="s">
        <v>332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443</v>
      </c>
      <c r="AW3" s="9" t="s">
        <v>436</v>
      </c>
      <c r="AX3" s="7" t="s">
        <v>444</v>
      </c>
      <c r="AY3" s="7" t="s">
        <v>445</v>
      </c>
      <c r="AZ3" s="7" t="s">
        <v>446</v>
      </c>
      <c r="BA3" s="7" t="s">
        <v>447</v>
      </c>
      <c r="BB3" s="7" t="s">
        <v>448</v>
      </c>
      <c r="BC3" s="7" t="s">
        <v>449</v>
      </c>
      <c r="BD3" s="7" t="s">
        <v>450</v>
      </c>
      <c r="BE3" s="7" t="s">
        <v>451</v>
      </c>
    </row>
    <row r="4" spans="3:57">
      <c r="C4" s="13"/>
      <c r="D4" s="691" t="s">
        <v>452</v>
      </c>
      <c r="E4" s="692"/>
      <c r="F4" s="692"/>
      <c r="G4" s="692"/>
      <c r="H4" s="692"/>
      <c r="I4" s="692"/>
      <c r="J4" s="692"/>
      <c r="K4" s="693"/>
      <c r="L4" s="14"/>
      <c r="AV4" s="7" t="s">
        <v>453</v>
      </c>
      <c r="AW4" s="9" t="s">
        <v>437</v>
      </c>
      <c r="AX4" s="7" t="s">
        <v>454</v>
      </c>
      <c r="AY4" s="7" t="s">
        <v>455</v>
      </c>
      <c r="AZ4" s="7" t="s">
        <v>456</v>
      </c>
      <c r="BA4" s="7" t="s">
        <v>457</v>
      </c>
      <c r="BB4" s="7" t="s">
        <v>458</v>
      </c>
      <c r="BC4" s="7" t="s">
        <v>459</v>
      </c>
      <c r="BD4" s="7" t="s">
        <v>460</v>
      </c>
      <c r="BE4" s="7" t="s">
        <v>461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462</v>
      </c>
      <c r="AW5" s="9" t="s">
        <v>438</v>
      </c>
      <c r="AX5" s="7" t="s">
        <v>463</v>
      </c>
      <c r="AY5" s="7" t="s">
        <v>464</v>
      </c>
      <c r="AZ5" s="7" t="s">
        <v>465</v>
      </c>
      <c r="BB5" s="7" t="s">
        <v>466</v>
      </c>
      <c r="BC5" s="7" t="s">
        <v>142</v>
      </c>
      <c r="BE5" s="7" t="s">
        <v>143</v>
      </c>
    </row>
    <row r="6" spans="3:57">
      <c r="C6" s="13"/>
      <c r="D6" s="686" t="s">
        <v>144</v>
      </c>
      <c r="E6" s="687"/>
      <c r="F6" s="687"/>
      <c r="G6" s="687"/>
      <c r="H6" s="687"/>
      <c r="I6" s="687"/>
      <c r="J6" s="687"/>
      <c r="K6" s="688"/>
      <c r="L6" s="14"/>
      <c r="AV6" s="7" t="s">
        <v>145</v>
      </c>
      <c r="AW6" s="9" t="s">
        <v>439</v>
      </c>
      <c r="AX6" s="7" t="s">
        <v>146</v>
      </c>
      <c r="AY6" s="7" t="s">
        <v>147</v>
      </c>
      <c r="BB6" s="7" t="s">
        <v>148</v>
      </c>
    </row>
    <row r="7" spans="3:57">
      <c r="C7" s="13"/>
      <c r="D7" s="16" t="s">
        <v>149</v>
      </c>
      <c r="E7" s="17" t="s">
        <v>194</v>
      </c>
      <c r="F7" s="657"/>
      <c r="G7" s="657"/>
      <c r="H7" s="657"/>
      <c r="I7" s="657"/>
      <c r="J7" s="657"/>
      <c r="K7" s="658"/>
      <c r="L7" s="14"/>
      <c r="AV7" s="7" t="s">
        <v>150</v>
      </c>
      <c r="AW7" s="9" t="s">
        <v>440</v>
      </c>
      <c r="AX7" s="7" t="s">
        <v>151</v>
      </c>
      <c r="AY7" s="7" t="s">
        <v>152</v>
      </c>
    </row>
    <row r="8" spans="3:57" ht="29.25" customHeight="1">
      <c r="C8" s="13"/>
      <c r="D8" s="16" t="s">
        <v>153</v>
      </c>
      <c r="E8" s="18" t="s">
        <v>154</v>
      </c>
      <c r="F8" s="657"/>
      <c r="G8" s="657"/>
      <c r="H8" s="657"/>
      <c r="I8" s="657"/>
      <c r="J8" s="657"/>
      <c r="K8" s="658"/>
      <c r="L8" s="14"/>
      <c r="AV8" s="7" t="s">
        <v>155</v>
      </c>
      <c r="AW8" s="9" t="s">
        <v>435</v>
      </c>
      <c r="AX8" s="7" t="s">
        <v>156</v>
      </c>
      <c r="AY8" s="7" t="s">
        <v>157</v>
      </c>
    </row>
    <row r="9" spans="3:57" ht="29.25" customHeight="1">
      <c r="C9" s="13"/>
      <c r="D9" s="16" t="s">
        <v>158</v>
      </c>
      <c r="E9" s="18" t="s">
        <v>159</v>
      </c>
      <c r="F9" s="657"/>
      <c r="G9" s="657"/>
      <c r="H9" s="657"/>
      <c r="I9" s="657"/>
      <c r="J9" s="657"/>
      <c r="K9" s="658"/>
      <c r="L9" s="14"/>
      <c r="AV9" s="7" t="s">
        <v>160</v>
      </c>
      <c r="AW9" s="9" t="s">
        <v>441</v>
      </c>
      <c r="AX9" s="7" t="s">
        <v>161</v>
      </c>
      <c r="AY9" s="7" t="s">
        <v>162</v>
      </c>
    </row>
    <row r="10" spans="3:57">
      <c r="C10" s="13"/>
      <c r="D10" s="16" t="s">
        <v>163</v>
      </c>
      <c r="E10" s="17" t="s">
        <v>164</v>
      </c>
      <c r="F10" s="689"/>
      <c r="G10" s="689"/>
      <c r="H10" s="689"/>
      <c r="I10" s="689"/>
      <c r="J10" s="689"/>
      <c r="K10" s="690"/>
      <c r="L10" s="14"/>
      <c r="AX10" s="7" t="s">
        <v>165</v>
      </c>
      <c r="AY10" s="7" t="s">
        <v>166</v>
      </c>
    </row>
    <row r="11" spans="3:57">
      <c r="C11" s="13"/>
      <c r="D11" s="16" t="s">
        <v>167</v>
      </c>
      <c r="E11" s="17" t="s">
        <v>168</v>
      </c>
      <c r="F11" s="689"/>
      <c r="G11" s="689"/>
      <c r="H11" s="689"/>
      <c r="I11" s="689"/>
      <c r="J11" s="689"/>
      <c r="K11" s="690"/>
      <c r="L11" s="14"/>
      <c r="N11" s="19"/>
      <c r="AX11" s="7" t="s">
        <v>169</v>
      </c>
      <c r="AY11" s="7" t="s">
        <v>170</v>
      </c>
    </row>
    <row r="12" spans="3:57" ht="22.5">
      <c r="C12" s="13"/>
      <c r="D12" s="16" t="s">
        <v>171</v>
      </c>
      <c r="E12" s="18" t="s">
        <v>172</v>
      </c>
      <c r="F12" s="689"/>
      <c r="G12" s="689"/>
      <c r="H12" s="689"/>
      <c r="I12" s="689"/>
      <c r="J12" s="689"/>
      <c r="K12" s="690"/>
      <c r="L12" s="14"/>
      <c r="N12" s="19"/>
      <c r="AX12" s="7" t="s">
        <v>173</v>
      </c>
      <c r="AY12" s="7" t="s">
        <v>327</v>
      </c>
    </row>
    <row r="13" spans="3:57">
      <c r="C13" s="13"/>
      <c r="D13" s="16" t="s">
        <v>328</v>
      </c>
      <c r="E13" s="17" t="s">
        <v>329</v>
      </c>
      <c r="F13" s="689"/>
      <c r="G13" s="689"/>
      <c r="H13" s="689"/>
      <c r="I13" s="689"/>
      <c r="J13" s="689"/>
      <c r="K13" s="690"/>
      <c r="L13" s="14"/>
      <c r="N13" s="19"/>
      <c r="AY13" s="7" t="s">
        <v>290</v>
      </c>
    </row>
    <row r="14" spans="3:57" ht="29.25" customHeight="1">
      <c r="C14" s="13"/>
      <c r="D14" s="16" t="s">
        <v>291</v>
      </c>
      <c r="E14" s="17" t="s">
        <v>292</v>
      </c>
      <c r="F14" s="689"/>
      <c r="G14" s="689"/>
      <c r="H14" s="689"/>
      <c r="I14" s="689"/>
      <c r="J14" s="689"/>
      <c r="K14" s="690"/>
      <c r="L14" s="14"/>
      <c r="N14" s="19"/>
      <c r="AY14" s="7" t="s">
        <v>293</v>
      </c>
    </row>
    <row r="15" spans="3:57" ht="21.75" customHeight="1">
      <c r="C15" s="13"/>
      <c r="D15" s="16" t="s">
        <v>294</v>
      </c>
      <c r="E15" s="17" t="s">
        <v>295</v>
      </c>
      <c r="F15" s="40"/>
      <c r="G15" s="685" t="s">
        <v>296</v>
      </c>
      <c r="H15" s="685"/>
      <c r="I15" s="685"/>
      <c r="J15" s="685"/>
      <c r="K15" s="3"/>
      <c r="L15" s="14"/>
      <c r="N15" s="19"/>
      <c r="AY15" s="7" t="s">
        <v>297</v>
      </c>
    </row>
    <row r="16" spans="3:57" ht="12" thickBot="1">
      <c r="C16" s="13"/>
      <c r="D16" s="21" t="s">
        <v>298</v>
      </c>
      <c r="E16" s="22" t="s">
        <v>299</v>
      </c>
      <c r="F16" s="655"/>
      <c r="G16" s="655"/>
      <c r="H16" s="655"/>
      <c r="I16" s="655"/>
      <c r="J16" s="655"/>
      <c r="K16" s="656"/>
      <c r="L16" s="14"/>
      <c r="N16" s="19"/>
      <c r="AY16" s="7" t="s">
        <v>300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301</v>
      </c>
    </row>
    <row r="18" spans="3:51">
      <c r="C18" s="13"/>
      <c r="D18" s="686" t="s">
        <v>302</v>
      </c>
      <c r="E18" s="687"/>
      <c r="F18" s="687"/>
      <c r="G18" s="687"/>
      <c r="H18" s="687"/>
      <c r="I18" s="687"/>
      <c r="J18" s="687"/>
      <c r="K18" s="688"/>
      <c r="L18" s="14"/>
      <c r="N18" s="19"/>
    </row>
    <row r="19" spans="3:51">
      <c r="C19" s="13"/>
      <c r="D19" s="16" t="s">
        <v>191</v>
      </c>
      <c r="E19" s="17" t="s">
        <v>303</v>
      </c>
      <c r="F19" s="689"/>
      <c r="G19" s="689"/>
      <c r="H19" s="689"/>
      <c r="I19" s="689"/>
      <c r="J19" s="689"/>
      <c r="K19" s="690"/>
      <c r="L19" s="14"/>
      <c r="N19" s="19"/>
    </row>
    <row r="20" spans="3:51" ht="22.5">
      <c r="C20" s="13"/>
      <c r="D20" s="16" t="s">
        <v>192</v>
      </c>
      <c r="E20" s="23" t="s">
        <v>304</v>
      </c>
      <c r="F20" s="657"/>
      <c r="G20" s="657"/>
      <c r="H20" s="657"/>
      <c r="I20" s="657"/>
      <c r="J20" s="657"/>
      <c r="K20" s="658"/>
      <c r="L20" s="14"/>
      <c r="N20" s="19"/>
    </row>
    <row r="21" spans="3:51">
      <c r="C21" s="13"/>
      <c r="D21" s="16" t="s">
        <v>193</v>
      </c>
      <c r="E21" s="23" t="s">
        <v>305</v>
      </c>
      <c r="F21" s="657"/>
      <c r="G21" s="657"/>
      <c r="H21" s="657"/>
      <c r="I21" s="657"/>
      <c r="J21" s="657"/>
      <c r="K21" s="658"/>
      <c r="L21" s="14"/>
      <c r="N21" s="19"/>
    </row>
    <row r="22" spans="3:51" ht="22.5">
      <c r="C22" s="13"/>
      <c r="D22" s="16" t="s">
        <v>306</v>
      </c>
      <c r="E22" s="23" t="s">
        <v>307</v>
      </c>
      <c r="F22" s="657"/>
      <c r="G22" s="657"/>
      <c r="H22" s="657"/>
      <c r="I22" s="657"/>
      <c r="J22" s="657"/>
      <c r="K22" s="658"/>
      <c r="L22" s="14"/>
      <c r="N22" s="19"/>
    </row>
    <row r="23" spans="3:51" ht="22.5">
      <c r="C23" s="13"/>
      <c r="D23" s="16" t="s">
        <v>308</v>
      </c>
      <c r="E23" s="23" t="s">
        <v>309</v>
      </c>
      <c r="F23" s="657"/>
      <c r="G23" s="657"/>
      <c r="H23" s="657"/>
      <c r="I23" s="657"/>
      <c r="J23" s="657"/>
      <c r="K23" s="658"/>
      <c r="L23" s="14"/>
      <c r="N23" s="19"/>
    </row>
    <row r="24" spans="3:51" ht="23.25" thickBot="1">
      <c r="C24" s="13"/>
      <c r="D24" s="21" t="s">
        <v>310</v>
      </c>
      <c r="E24" s="24" t="s">
        <v>311</v>
      </c>
      <c r="F24" s="655"/>
      <c r="G24" s="655"/>
      <c r="H24" s="655"/>
      <c r="I24" s="655"/>
      <c r="J24" s="655"/>
      <c r="K24" s="656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649" t="s">
        <v>312</v>
      </c>
      <c r="E26" s="650"/>
      <c r="F26" s="650"/>
      <c r="G26" s="650"/>
      <c r="H26" s="650"/>
      <c r="I26" s="650"/>
      <c r="J26" s="650"/>
      <c r="K26" s="651"/>
      <c r="L26" s="14"/>
      <c r="N26" s="19"/>
    </row>
    <row r="27" spans="3:51">
      <c r="C27" s="13" t="s">
        <v>313</v>
      </c>
      <c r="D27" s="16" t="s">
        <v>284</v>
      </c>
      <c r="E27" s="23" t="s">
        <v>314</v>
      </c>
      <c r="F27" s="657"/>
      <c r="G27" s="657"/>
      <c r="H27" s="657"/>
      <c r="I27" s="657"/>
      <c r="J27" s="657"/>
      <c r="K27" s="658"/>
      <c r="L27" s="14"/>
      <c r="N27" s="19"/>
    </row>
    <row r="28" spans="3:51" ht="12" thickBot="1">
      <c r="C28" s="13" t="s">
        <v>315</v>
      </c>
      <c r="D28" s="646" t="s">
        <v>316</v>
      </c>
      <c r="E28" s="647"/>
      <c r="F28" s="647"/>
      <c r="G28" s="647"/>
      <c r="H28" s="647"/>
      <c r="I28" s="647"/>
      <c r="J28" s="647"/>
      <c r="K28" s="648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649" t="s">
        <v>317</v>
      </c>
      <c r="E30" s="650"/>
      <c r="F30" s="650"/>
      <c r="G30" s="650"/>
      <c r="H30" s="650"/>
      <c r="I30" s="650"/>
      <c r="J30" s="650"/>
      <c r="K30" s="651"/>
      <c r="L30" s="14"/>
      <c r="N30" s="19"/>
    </row>
    <row r="31" spans="3:51" ht="12" thickBot="1">
      <c r="C31" s="13"/>
      <c r="D31" s="26" t="s">
        <v>285</v>
      </c>
      <c r="E31" s="27" t="s">
        <v>318</v>
      </c>
      <c r="F31" s="681"/>
      <c r="G31" s="681"/>
      <c r="H31" s="681"/>
      <c r="I31" s="681"/>
      <c r="J31" s="681"/>
      <c r="K31" s="682"/>
      <c r="L31" s="14"/>
      <c r="N31" s="19"/>
    </row>
    <row r="32" spans="3:51" ht="22.5">
      <c r="C32" s="13"/>
      <c r="D32" s="28"/>
      <c r="E32" s="29" t="s">
        <v>319</v>
      </c>
      <c r="F32" s="29" t="s">
        <v>320</v>
      </c>
      <c r="G32" s="30" t="s">
        <v>321</v>
      </c>
      <c r="H32" s="683" t="s">
        <v>175</v>
      </c>
      <c r="I32" s="683"/>
      <c r="J32" s="683"/>
      <c r="K32" s="684"/>
      <c r="L32" s="14"/>
      <c r="N32" s="19"/>
    </row>
    <row r="33" spans="3:14">
      <c r="C33" s="13" t="s">
        <v>313</v>
      </c>
      <c r="D33" s="16" t="s">
        <v>176</v>
      </c>
      <c r="E33" s="23" t="s">
        <v>177</v>
      </c>
      <c r="F33" s="41"/>
      <c r="G33" s="41"/>
      <c r="H33" s="657"/>
      <c r="I33" s="657"/>
      <c r="J33" s="657"/>
      <c r="K33" s="658"/>
      <c r="L33" s="14"/>
      <c r="N33" s="19"/>
    </row>
    <row r="34" spans="3:14" ht="12" thickBot="1">
      <c r="C34" s="13" t="s">
        <v>315</v>
      </c>
      <c r="D34" s="646" t="s">
        <v>178</v>
      </c>
      <c r="E34" s="647"/>
      <c r="F34" s="647"/>
      <c r="G34" s="647"/>
      <c r="H34" s="647"/>
      <c r="I34" s="647"/>
      <c r="J34" s="647"/>
      <c r="K34" s="648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649" t="s">
        <v>179</v>
      </c>
      <c r="E36" s="650"/>
      <c r="F36" s="650"/>
      <c r="G36" s="650"/>
      <c r="H36" s="650"/>
      <c r="I36" s="650"/>
      <c r="J36" s="650"/>
      <c r="K36" s="651"/>
      <c r="L36" s="14"/>
      <c r="N36" s="19"/>
    </row>
    <row r="37" spans="3:14" ht="24.75" customHeight="1">
      <c r="C37" s="13"/>
      <c r="D37" s="31"/>
      <c r="E37" s="20" t="s">
        <v>180</v>
      </c>
      <c r="F37" s="20" t="s">
        <v>181</v>
      </c>
      <c r="G37" s="20" t="s">
        <v>182</v>
      </c>
      <c r="H37" s="20" t="s">
        <v>183</v>
      </c>
      <c r="I37" s="672" t="s">
        <v>184</v>
      </c>
      <c r="J37" s="673"/>
      <c r="K37" s="674"/>
      <c r="L37" s="14"/>
      <c r="N37" s="19"/>
    </row>
    <row r="38" spans="3:14">
      <c r="C38" s="13" t="s">
        <v>313</v>
      </c>
      <c r="D38" s="16" t="s">
        <v>185</v>
      </c>
      <c r="E38" s="41"/>
      <c r="F38" s="41"/>
      <c r="G38" s="41"/>
      <c r="H38" s="41"/>
      <c r="I38" s="675"/>
      <c r="J38" s="676"/>
      <c r="K38" s="677"/>
      <c r="L38" s="14"/>
    </row>
    <row r="39" spans="3:14">
      <c r="C39" s="1" t="s">
        <v>210</v>
      </c>
      <c r="D39" s="16" t="s">
        <v>211</v>
      </c>
      <c r="E39" s="41"/>
      <c r="F39" s="41"/>
      <c r="G39" s="41"/>
      <c r="H39" s="41"/>
      <c r="I39" s="675"/>
      <c r="J39" s="676"/>
      <c r="K39" s="677"/>
      <c r="L39" s="14"/>
    </row>
    <row r="40" spans="3:14">
      <c r="C40" s="1" t="s">
        <v>210</v>
      </c>
      <c r="D40" s="16" t="s">
        <v>212</v>
      </c>
      <c r="E40" s="41"/>
      <c r="F40" s="41"/>
      <c r="G40" s="41"/>
      <c r="H40" s="41"/>
      <c r="I40" s="675"/>
      <c r="J40" s="676"/>
      <c r="K40" s="677"/>
      <c r="L40" s="14"/>
    </row>
    <row r="41" spans="3:14">
      <c r="C41" s="1" t="s">
        <v>210</v>
      </c>
      <c r="D41" s="16" t="s">
        <v>213</v>
      </c>
      <c r="E41" s="41"/>
      <c r="F41" s="41"/>
      <c r="G41" s="41"/>
      <c r="H41" s="41"/>
      <c r="I41" s="675"/>
      <c r="J41" s="676"/>
      <c r="K41" s="677"/>
      <c r="L41" s="14"/>
    </row>
    <row r="42" spans="3:14">
      <c r="C42" s="1" t="s">
        <v>210</v>
      </c>
      <c r="D42" s="16" t="s">
        <v>214</v>
      </c>
      <c r="E42" s="41"/>
      <c r="F42" s="41"/>
      <c r="G42" s="41"/>
      <c r="H42" s="41"/>
      <c r="I42" s="675"/>
      <c r="J42" s="676"/>
      <c r="K42" s="677"/>
      <c r="L42" s="14"/>
    </row>
    <row r="43" spans="3:14">
      <c r="C43" s="1" t="s">
        <v>210</v>
      </c>
      <c r="D43" s="16" t="s">
        <v>215</v>
      </c>
      <c r="E43" s="41"/>
      <c r="F43" s="41"/>
      <c r="G43" s="41"/>
      <c r="H43" s="41"/>
      <c r="I43" s="675"/>
      <c r="J43" s="676"/>
      <c r="K43" s="677"/>
      <c r="L43" s="14"/>
    </row>
    <row r="44" spans="3:14">
      <c r="C44" s="1" t="s">
        <v>210</v>
      </c>
      <c r="D44" s="16" t="s">
        <v>216</v>
      </c>
      <c r="E44" s="41"/>
      <c r="F44" s="41"/>
      <c r="G44" s="41"/>
      <c r="H44" s="41"/>
      <c r="I44" s="675"/>
      <c r="J44" s="676"/>
      <c r="K44" s="677"/>
      <c r="L44" s="14"/>
    </row>
    <row r="45" spans="3:14">
      <c r="C45" s="1" t="s">
        <v>210</v>
      </c>
      <c r="D45" s="16" t="s">
        <v>217</v>
      </c>
      <c r="E45" s="41"/>
      <c r="F45" s="41"/>
      <c r="G45" s="41"/>
      <c r="H45" s="41"/>
      <c r="I45" s="675"/>
      <c r="J45" s="676"/>
      <c r="K45" s="677"/>
      <c r="L45" s="14"/>
    </row>
    <row r="46" spans="3:14">
      <c r="C46" s="1" t="s">
        <v>210</v>
      </c>
      <c r="D46" s="16" t="s">
        <v>218</v>
      </c>
      <c r="E46" s="41"/>
      <c r="F46" s="41"/>
      <c r="G46" s="41"/>
      <c r="H46" s="41"/>
      <c r="I46" s="675"/>
      <c r="J46" s="676"/>
      <c r="K46" s="677"/>
      <c r="L46" s="14"/>
    </row>
    <row r="47" spans="3:14">
      <c r="C47" s="1" t="s">
        <v>210</v>
      </c>
      <c r="D47" s="16" t="s">
        <v>219</v>
      </c>
      <c r="E47" s="41"/>
      <c r="F47" s="41"/>
      <c r="G47" s="41"/>
      <c r="H47" s="41"/>
      <c r="I47" s="675"/>
      <c r="J47" s="676"/>
      <c r="K47" s="677"/>
      <c r="L47" s="14"/>
    </row>
    <row r="48" spans="3:14">
      <c r="C48" s="1" t="s">
        <v>210</v>
      </c>
      <c r="D48" s="16" t="s">
        <v>220</v>
      </c>
      <c r="E48" s="41"/>
      <c r="F48" s="41"/>
      <c r="G48" s="41"/>
      <c r="H48" s="41"/>
      <c r="I48" s="675"/>
      <c r="J48" s="676"/>
      <c r="K48" s="677"/>
      <c r="L48" s="14"/>
    </row>
    <row r="49" spans="3:14">
      <c r="C49" s="1" t="s">
        <v>210</v>
      </c>
      <c r="D49" s="16" t="s">
        <v>221</v>
      </c>
      <c r="E49" s="41"/>
      <c r="F49" s="41"/>
      <c r="G49" s="41"/>
      <c r="H49" s="41"/>
      <c r="I49" s="675"/>
      <c r="J49" s="676"/>
      <c r="K49" s="677"/>
      <c r="L49" s="14"/>
    </row>
    <row r="50" spans="3:14">
      <c r="C50" s="1" t="s">
        <v>210</v>
      </c>
      <c r="D50" s="16" t="s">
        <v>222</v>
      </c>
      <c r="E50" s="41"/>
      <c r="F50" s="41"/>
      <c r="G50" s="41"/>
      <c r="H50" s="41"/>
      <c r="I50" s="675"/>
      <c r="J50" s="676"/>
      <c r="K50" s="677"/>
      <c r="L50" s="14"/>
    </row>
    <row r="51" spans="3:14">
      <c r="C51" s="1" t="s">
        <v>210</v>
      </c>
      <c r="D51" s="16" t="s">
        <v>223</v>
      </c>
      <c r="E51" s="41"/>
      <c r="F51" s="41"/>
      <c r="G51" s="41"/>
      <c r="H51" s="41"/>
      <c r="I51" s="675"/>
      <c r="J51" s="676"/>
      <c r="K51" s="677"/>
      <c r="L51" s="14"/>
    </row>
    <row r="52" spans="3:14">
      <c r="C52" s="1" t="s">
        <v>210</v>
      </c>
      <c r="D52" s="16" t="s">
        <v>224</v>
      </c>
      <c r="E52" s="41"/>
      <c r="F52" s="41"/>
      <c r="G52" s="41"/>
      <c r="H52" s="41"/>
      <c r="I52" s="675"/>
      <c r="J52" s="676"/>
      <c r="K52" s="677"/>
      <c r="L52" s="14"/>
    </row>
    <row r="53" spans="3:14">
      <c r="C53" s="1" t="s">
        <v>210</v>
      </c>
      <c r="D53" s="16" t="s">
        <v>229</v>
      </c>
      <c r="E53" s="41"/>
      <c r="F53" s="41"/>
      <c r="G53" s="41"/>
      <c r="H53" s="41"/>
      <c r="I53" s="675"/>
      <c r="J53" s="676"/>
      <c r="K53" s="677"/>
      <c r="L53" s="14"/>
    </row>
    <row r="54" spans="3:14">
      <c r="C54" s="1" t="s">
        <v>210</v>
      </c>
      <c r="D54" s="16" t="s">
        <v>230</v>
      </c>
      <c r="E54" s="41"/>
      <c r="F54" s="41"/>
      <c r="G54" s="41"/>
      <c r="H54" s="41"/>
      <c r="I54" s="675"/>
      <c r="J54" s="676"/>
      <c r="K54" s="677"/>
      <c r="L54" s="14"/>
    </row>
    <row r="55" spans="3:14" ht="12" thickBot="1">
      <c r="C55" s="13" t="s">
        <v>315</v>
      </c>
      <c r="D55" s="646" t="s">
        <v>186</v>
      </c>
      <c r="E55" s="647"/>
      <c r="F55" s="647"/>
      <c r="G55" s="647"/>
      <c r="H55" s="647"/>
      <c r="I55" s="647"/>
      <c r="J55" s="647"/>
      <c r="K55" s="648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664" t="s">
        <v>187</v>
      </c>
      <c r="E57" s="665"/>
      <c r="F57" s="665"/>
      <c r="G57" s="665"/>
      <c r="H57" s="665"/>
      <c r="I57" s="665"/>
      <c r="J57" s="665"/>
      <c r="K57" s="666"/>
      <c r="L57" s="14"/>
      <c r="N57" s="19"/>
    </row>
    <row r="58" spans="3:14" ht="22.5">
      <c r="C58" s="13"/>
      <c r="D58" s="16" t="s">
        <v>188</v>
      </c>
      <c r="E58" s="23" t="s">
        <v>189</v>
      </c>
      <c r="F58" s="669"/>
      <c r="G58" s="670"/>
      <c r="H58" s="670"/>
      <c r="I58" s="670"/>
      <c r="J58" s="670"/>
      <c r="K58" s="671"/>
      <c r="L58" s="14"/>
      <c r="N58" s="19"/>
    </row>
    <row r="59" spans="3:14">
      <c r="C59" s="13"/>
      <c r="D59" s="16" t="s">
        <v>190</v>
      </c>
      <c r="E59" s="23" t="s">
        <v>280</v>
      </c>
      <c r="F59" s="652"/>
      <c r="G59" s="653"/>
      <c r="H59" s="653"/>
      <c r="I59" s="653"/>
      <c r="J59" s="653"/>
      <c r="K59" s="654"/>
      <c r="L59" s="14"/>
      <c r="N59" s="19"/>
    </row>
    <row r="60" spans="3:14" ht="23.25" thickBot="1">
      <c r="C60" s="13"/>
      <c r="D60" s="21" t="s">
        <v>281</v>
      </c>
      <c r="E60" s="24" t="s">
        <v>195</v>
      </c>
      <c r="F60" s="678"/>
      <c r="G60" s="679"/>
      <c r="H60" s="679"/>
      <c r="I60" s="679"/>
      <c r="J60" s="679"/>
      <c r="K60" s="680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649" t="s">
        <v>196</v>
      </c>
      <c r="E62" s="650"/>
      <c r="F62" s="650"/>
      <c r="G62" s="650"/>
      <c r="H62" s="650"/>
      <c r="I62" s="650"/>
      <c r="J62" s="650"/>
      <c r="K62" s="651"/>
      <c r="L62" s="14"/>
      <c r="N62" s="19"/>
    </row>
    <row r="63" spans="3:14">
      <c r="C63" s="13"/>
      <c r="D63" s="16"/>
      <c r="E63" s="32" t="s">
        <v>197</v>
      </c>
      <c r="F63" s="667" t="s">
        <v>198</v>
      </c>
      <c r="G63" s="667"/>
      <c r="H63" s="667"/>
      <c r="I63" s="667"/>
      <c r="J63" s="667"/>
      <c r="K63" s="668"/>
      <c r="L63" s="14"/>
      <c r="N63" s="19"/>
    </row>
    <row r="64" spans="3:14">
      <c r="C64" s="13" t="s">
        <v>313</v>
      </c>
      <c r="D64" s="16" t="s">
        <v>199</v>
      </c>
      <c r="E64" s="39"/>
      <c r="F64" s="652"/>
      <c r="G64" s="653"/>
      <c r="H64" s="653"/>
      <c r="I64" s="653"/>
      <c r="J64" s="653"/>
      <c r="K64" s="654"/>
      <c r="L64" s="14"/>
      <c r="N64" s="19"/>
    </row>
    <row r="65" spans="3:14" ht="12" thickBot="1">
      <c r="C65" s="13" t="s">
        <v>315</v>
      </c>
      <c r="D65" s="646" t="s">
        <v>200</v>
      </c>
      <c r="E65" s="647"/>
      <c r="F65" s="647"/>
      <c r="G65" s="647"/>
      <c r="H65" s="647"/>
      <c r="I65" s="647"/>
      <c r="J65" s="647"/>
      <c r="K65" s="648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664" t="s">
        <v>201</v>
      </c>
      <c r="E67" s="665"/>
      <c r="F67" s="665"/>
      <c r="G67" s="665"/>
      <c r="H67" s="665"/>
      <c r="I67" s="665"/>
      <c r="J67" s="665"/>
      <c r="K67" s="666"/>
      <c r="L67" s="14"/>
      <c r="N67" s="19"/>
    </row>
    <row r="68" spans="3:14" ht="52.5" customHeight="1">
      <c r="C68" s="13"/>
      <c r="D68" s="16" t="s">
        <v>202</v>
      </c>
      <c r="E68" s="23" t="s">
        <v>203</v>
      </c>
      <c r="F68" s="662"/>
      <c r="G68" s="662"/>
      <c r="H68" s="662"/>
      <c r="I68" s="662"/>
      <c r="J68" s="662"/>
      <c r="K68" s="663"/>
      <c r="L68" s="14"/>
      <c r="N68" s="19"/>
    </row>
    <row r="69" spans="3:14">
      <c r="C69" s="13"/>
      <c r="D69" s="16" t="s">
        <v>204</v>
      </c>
      <c r="E69" s="23" t="s">
        <v>205</v>
      </c>
      <c r="F69" s="659"/>
      <c r="G69" s="660"/>
      <c r="H69" s="660"/>
      <c r="I69" s="660"/>
      <c r="J69" s="660"/>
      <c r="K69" s="661"/>
      <c r="L69" s="14"/>
      <c r="N69" s="19"/>
    </row>
    <row r="70" spans="3:14">
      <c r="C70" s="13"/>
      <c r="D70" s="16" t="s">
        <v>206</v>
      </c>
      <c r="E70" s="23" t="s">
        <v>207</v>
      </c>
      <c r="F70" s="657"/>
      <c r="G70" s="657"/>
      <c r="H70" s="657"/>
      <c r="I70" s="657"/>
      <c r="J70" s="657"/>
      <c r="K70" s="658"/>
      <c r="L70" s="14"/>
      <c r="N70" s="19"/>
    </row>
    <row r="71" spans="3:14" ht="23.25" thickBot="1">
      <c r="C71" s="13"/>
      <c r="D71" s="21" t="s">
        <v>208</v>
      </c>
      <c r="E71" s="24" t="s">
        <v>209</v>
      </c>
      <c r="F71" s="655"/>
      <c r="G71" s="655"/>
      <c r="H71" s="655"/>
      <c r="I71" s="655"/>
      <c r="J71" s="655"/>
      <c r="K71" s="656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password="FA9C" sheet="1" objects="1" scenarios="1" formatColumns="0" formatRows="0"/>
  <mergeCells count="60">
    <mergeCell ref="I53:K53"/>
    <mergeCell ref="I54:K54"/>
    <mergeCell ref="I45:K45"/>
    <mergeCell ref="I46:K46"/>
    <mergeCell ref="I51:K51"/>
    <mergeCell ref="I52:K52"/>
    <mergeCell ref="I49:K49"/>
    <mergeCell ref="I50:K50"/>
    <mergeCell ref="I47:K47"/>
    <mergeCell ref="I48:K48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3:K43"/>
    <mergeCell ref="I44:K44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22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formatColumns="0" formatRows="0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formatColumns="0" formatRows="0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/>
  <cols>
    <col min="1" max="16384" width="9.140625" style="42"/>
  </cols>
  <sheetData/>
  <sheetProtection formatColumns="0" format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197</vt:i4>
      </vt:variant>
    </vt:vector>
  </HeadingPairs>
  <TitlesOfParts>
    <vt:vector size="206" baseType="lpstr">
      <vt:lpstr>Инструкция</vt:lpstr>
      <vt:lpstr>Обновление</vt:lpstr>
      <vt:lpstr>Лог обновления</vt:lpstr>
      <vt:lpstr>Титульный</vt:lpstr>
      <vt:lpstr>ТС показатели</vt:lpstr>
      <vt:lpstr>ТС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add_INDEX_range</vt:lpstr>
      <vt:lpstr>add_INDEX_range_2</vt:lpstr>
      <vt:lpstr>add_kind_of_fuels</vt:lpstr>
      <vt:lpstr>add_MO_range</vt:lpstr>
      <vt:lpstr>add_MR_range</vt:lpstr>
      <vt:lpstr>add_source_of_funding</vt:lpstr>
      <vt:lpstr>addHypEvent</vt:lpstr>
      <vt:lpstr>checkCell_1</vt:lpstr>
      <vt:lpstr>checkCell_2</vt:lpstr>
      <vt:lpstr>checkCell_3</vt:lpstr>
      <vt:lpstr>checkCell_4</vt:lpstr>
      <vt:lpstr>checkPeredacha</vt:lpstr>
      <vt:lpstr>checkProizv</vt:lpstr>
      <vt:lpstr>checkSbyt</vt:lpstr>
      <vt:lpstr>codeTemplate</vt:lpstr>
      <vt:lpstr>Date_of_publication</vt:lpstr>
      <vt:lpstr>dateEndIPR</vt:lpstr>
      <vt:lpstr>dateStartIPR</vt:lpstr>
      <vt:lpstr>DAY</vt:lpstr>
      <vt:lpstr>deleteForExceptions</vt:lpstr>
      <vt:lpstr>deleteNotForExceptions</vt:lpstr>
      <vt:lpstr>details_of_org</vt:lpstr>
      <vt:lpstr>details_of_org_address</vt:lpstr>
      <vt:lpstr>details_of_org_buhg</vt:lpstr>
      <vt:lpstr>details_of_org_etc</vt:lpstr>
      <vt:lpstr>details_of_org_main</vt:lpstr>
      <vt:lpstr>edit_ipr_pub</vt:lpstr>
      <vt:lpstr>edit_ipr_pub_SPb</vt:lpstr>
      <vt:lpstr>fil</vt:lpstr>
      <vt:lpstr>fil_flag</vt:lpstr>
      <vt:lpstr>flag_ipr</vt:lpstr>
      <vt:lpstr>godEnd</vt:lpstr>
      <vt:lpstr>godStart</vt:lpstr>
      <vt:lpstr>hide_me_column_1_1</vt:lpstr>
      <vt:lpstr>hide_me_column_1_2</vt:lpstr>
      <vt:lpstr>hide_me_column_2_1</vt:lpstr>
      <vt:lpstr>hide_me_column_2_2</vt:lpstr>
      <vt:lpstr>hide_me_column_3_1</vt:lpstr>
      <vt:lpstr>hide_me_column_3_2</vt:lpstr>
      <vt:lpstr>hide_me_column_4_1</vt:lpstr>
      <vt:lpstr>hide_me_column_4_2</vt:lpstr>
      <vt:lpstr>hide_me_column_5_1</vt:lpstr>
      <vt:lpstr>hide_me_column_5_2</vt:lpstr>
      <vt:lpstr>hide_me_row_1_1</vt:lpstr>
      <vt:lpstr>hide_me_row_1_2</vt:lpstr>
      <vt:lpstr>hide_me_row_2_1</vt:lpstr>
      <vt:lpstr>hide_me_row_2_2</vt:lpstr>
      <vt:lpstr>hide_me_row_2_3</vt:lpstr>
      <vt:lpstr>hide_me_row_3_1</vt:lpstr>
      <vt:lpstr>hide_me_row_3_2</vt:lpstr>
      <vt:lpstr>hide_me_row_4_1</vt:lpstr>
      <vt:lpstr>hide_me_row_5_1</vt:lpstr>
      <vt:lpstr>indexPoint_3_12_1</vt:lpstr>
      <vt:lpstr>inn</vt:lpstr>
      <vt:lpstr>inn_zag</vt:lpstr>
      <vt:lpstr>inv_ch5_6</vt:lpstr>
      <vt:lpstr>ipr_pub</vt:lpstr>
      <vt:lpstr>kind_of_activity</vt:lpstr>
      <vt:lpstr>kind_of_fuels</vt:lpstr>
      <vt:lpstr>kind_of_goods</vt:lpstr>
      <vt:lpstr>kind_of_NDS</vt:lpstr>
      <vt:lpstr>kind_of_publication</vt:lpstr>
      <vt:lpstr>kind_of_tariff_unit</vt:lpstr>
      <vt:lpstr>kind_of_the_method_of_tariff_setting</vt:lpstr>
      <vt:lpstr>kpp</vt:lpstr>
      <vt:lpstr>kpp_zag</vt:lpstr>
      <vt:lpstr>LastUpdateDate_MO</vt:lpstr>
      <vt:lpstr>LastUpdateDate_ReestrOrg</vt:lpstr>
      <vt:lpstr>LIST_MR_MO_OKTMO</vt:lpstr>
      <vt:lpstr>LIST_ORG_WARM</vt:lpstr>
      <vt:lpstr>logic</vt:lpstr>
      <vt:lpstr>method_of_acquisition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MO_LIST_61</vt:lpstr>
      <vt:lpstr>MO_LIST_62</vt:lpstr>
      <vt:lpstr>MO_LIST_63</vt:lpstr>
      <vt:lpstr>MO_LIST_64</vt:lpstr>
      <vt:lpstr>MO_LIST_7</vt:lpstr>
      <vt:lpstr>MO_LIST_8</vt:lpstr>
      <vt:lpstr>MO_LIST_9</vt:lpstr>
      <vt:lpstr>money</vt:lpstr>
      <vt:lpstr>MONTH</vt:lpstr>
      <vt:lpstr>MONTH_CH</vt:lpstr>
      <vt:lpstr>MONTH_RP</vt:lpstr>
      <vt:lpstr>mr_check</vt:lpstr>
      <vt:lpstr>MR_LIST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nameSource_strPublication_6</vt:lpstr>
      <vt:lpstr>nameSource_strPublication_7</vt:lpstr>
      <vt:lpstr>nameSource_strPublication_8</vt:lpstr>
      <vt:lpstr>NDS</vt:lpstr>
      <vt:lpstr>objective_of_IPR</vt:lpstr>
      <vt:lpstr>oktmo_check</vt:lpstr>
      <vt:lpstr>org</vt:lpstr>
      <vt:lpstr>org_zag</vt:lpstr>
      <vt:lpstr>pointTwo_1</vt:lpstr>
      <vt:lpstr>range_name_for_method</vt:lpstr>
      <vt:lpstr>range_name_for_pub</vt:lpstr>
      <vt:lpstr>REESTR_FILTERED</vt:lpstr>
      <vt:lpstr>REESTR_TEMP</vt:lpstr>
      <vt:lpstr>REGION</vt:lpstr>
      <vt:lpstr>region_name</vt:lpstr>
      <vt:lpstr>responsible_FIO</vt:lpstr>
      <vt:lpstr>responsible_post</vt:lpstr>
      <vt:lpstr>SelectedRegion</vt:lpstr>
      <vt:lpstr>share_of_costs_1</vt:lpstr>
      <vt:lpstr>sheet_name_for_method</vt:lpstr>
      <vt:lpstr>sheet_name_for_pub</vt:lpstr>
      <vt:lpstr>SKI_description</vt:lpstr>
      <vt:lpstr>SKI_number</vt:lpstr>
      <vt:lpstr>source_of_funding</vt:lpstr>
      <vt:lpstr>strPublication</vt:lpstr>
      <vt:lpstr>unit</vt:lpstr>
      <vt:lpstr>valueSelectedRegion</vt:lpstr>
      <vt:lpstr>version</vt:lpstr>
      <vt:lpstr>Website_address_internet</vt:lpstr>
      <vt:lpstr>website_strPublication_1</vt:lpstr>
      <vt:lpstr>website_strPublication_2</vt:lpstr>
      <vt:lpstr>website_strPublication_3</vt:lpstr>
      <vt:lpstr>website_strPublication_4</vt:lpstr>
      <vt:lpstr>website_strPublication_5</vt:lpstr>
      <vt:lpstr>website_strPublication_6</vt:lpstr>
      <vt:lpstr>website_strPublication_7</vt:lpstr>
      <vt:lpstr>website_strPublication_8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 (План)</dc:title>
  <dc:subject>Показатели подлежащие раскрытию в сфере теплоснабжения и сфере оказания услуг по передаче тепловой энергии (План)</dc:subject>
  <dc:creator>--</dc:creator>
  <cp:lastModifiedBy>S304</cp:lastModifiedBy>
  <cp:lastPrinted>2011-08-03T13:56:51Z</cp:lastPrinted>
  <dcterms:created xsi:type="dcterms:W3CDTF">2004-05-21T07:18:45Z</dcterms:created>
  <dcterms:modified xsi:type="dcterms:W3CDTF">2016-10-19T07:09:36Z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4.3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</Properties>
</file>