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activeX/activeX1.xml" ContentType="application/vnd.ms-office.activeX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Default Extension="doc" ContentType="application/msword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Default Extension="emf" ContentType="image/x-emf"/>
  <Override PartName="/xl/drawings/drawing5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xlsBook" defaultThemeVersion="124226"/>
  <bookViews>
    <workbookView xWindow="-75" yWindow="0" windowWidth="15225" windowHeight="2550" tabRatio="751" firstSheet="1" activeTab="3"/>
  </bookViews>
  <sheets>
    <sheet name="modList01" sheetId="542" state="veryHidden" r:id="rId1"/>
    <sheet name="Инструкция" sheetId="525" r:id="rId2"/>
    <sheet name="Лог обновления" sheetId="429" state="veryHidden" r:id="rId3"/>
    <sheet name="Титульный" sheetId="437" r:id="rId4"/>
    <sheet name="Список МО" sheetId="497" r:id="rId5"/>
    <sheet name="Показатели (факт)" sheetId="526" r:id="rId6"/>
    <sheet name="Показатели (2)" sheetId="532" state="veryHidden" r:id="rId7"/>
    <sheet name="Потр. характеристики" sheetId="534" r:id="rId8"/>
    <sheet name="Инвестиции" sheetId="536" state="veryHidden" r:id="rId9"/>
    <sheet name="Инвестиции исправления" sheetId="539" state="veryHidden" r:id="rId10"/>
    <sheet name="Ссылки на публикации" sheetId="527" state="veryHidden" r:id="rId11"/>
    <sheet name="Комментарии" sheetId="431" r:id="rId12"/>
    <sheet name="Проверка" sheetId="432" r:id="rId13"/>
    <sheet name="AllSheetsInThisWorkbook" sheetId="389" state="veryHidden" r:id="rId14"/>
    <sheet name="TEHSHEET" sheetId="205" state="veryHidden" r:id="rId15"/>
    <sheet name="et_union_hor" sheetId="471" state="veryHidden" r:id="rId16"/>
    <sheet name="et_union_vert" sheetId="521" state="veryHidden" r:id="rId17"/>
    <sheet name="modInfo" sheetId="513" state="veryHidden" r:id="rId18"/>
    <sheet name="modRegion" sheetId="528" state="veryHidden" r:id="rId19"/>
    <sheet name="modReestr" sheetId="433" state="veryHidden" r:id="rId20"/>
    <sheet name="modfrmSelectData" sheetId="538" state="veryHidden" r:id="rId21"/>
    <sheet name="modfrmReestr" sheetId="434" state="veryHidden" r:id="rId22"/>
    <sheet name="modUpdTemplMain" sheetId="424" state="veryHidden" r:id="rId23"/>
    <sheet name="REESTR_ORG" sheetId="390" state="veryHidden" r:id="rId24"/>
    <sheet name="modClassifierValidate" sheetId="400" state="veryHidden" r:id="rId25"/>
    <sheet name="modProv" sheetId="520" state="veryHidden" r:id="rId26"/>
    <sheet name="modHyp" sheetId="398" state="veryHidden" r:id="rId27"/>
    <sheet name="modList00" sheetId="498" state="veryHidden" r:id="rId28"/>
    <sheet name="modList02" sheetId="504" state="veryHidden" r:id="rId29"/>
    <sheet name="modList03" sheetId="516" state="veryHidden" r:id="rId30"/>
    <sheet name="modList04" sheetId="533" state="veryHidden" r:id="rId31"/>
    <sheet name="modList05" sheetId="535" state="veryHidden" r:id="rId32"/>
    <sheet name="modList06" sheetId="537" state="veryHidden" r:id="rId33"/>
    <sheet name="modList07" sheetId="540" state="veryHidden" r:id="rId34"/>
    <sheet name="modfrmDateChoose" sheetId="517" state="veryHidden" r:id="rId35"/>
    <sheet name="modComm" sheetId="514" state="veryHidden" r:id="rId36"/>
    <sheet name="modThisWorkbook" sheetId="511" state="veryHidden" r:id="rId37"/>
    <sheet name="REESTR_MO" sheetId="518" state="veryHidden" r:id="rId38"/>
    <sheet name="modfrmReestrMR" sheetId="519" state="veryHidden" r:id="rId39"/>
    <sheet name="modfrmCheckUpdates" sheetId="512" state="veryHidden" r:id="rId40"/>
    <sheet name="CopyList" sheetId="541" state="veryHidden" r:id="rId41"/>
  </sheets>
  <definedNames>
    <definedName name="_xlnm._FilterDatabase" localSheetId="12" hidden="1">Проверка!$B$4:$E$4</definedName>
    <definedName name="anscount" hidden="1">1</definedName>
    <definedName name="blnWR1">TEHSHEET!$T$2</definedName>
    <definedName name="buhg_flag">Титульный!$F$30</definedName>
    <definedName name="checkCell_List01">'Список МО'!$D$13:$H$16</definedName>
    <definedName name="checkCell_List01_1">'Список МО'!$F$8:$H$9</definedName>
    <definedName name="checkCell_List02">'Показатели (факт)'!$D$10:$G$86</definedName>
    <definedName name="checkCell_List03">'Ссылки на публикации'!$E$11:$K$18</definedName>
    <definedName name="checkCell_List04">'Показатели (2)'!$D$10:$P$12</definedName>
    <definedName name="checkCell_List05">'Потр. характеристики'!$D$10:$G$15</definedName>
    <definedName name="checkCell_List06">Инвестиции!$E$11:$J$95</definedName>
    <definedName name="checkCell_List07">'Инвестиции исправления'!$D$10:$F$11</definedName>
    <definedName name="checkPeredacha">Титульный!$F$25</definedName>
    <definedName name="checkProizv">Титульный!$F$24</definedName>
    <definedName name="checkSbyt">Титульный!$F$26</definedName>
    <definedName name="chkGetUpdatesValue">Инструкция!$AA$100</definedName>
    <definedName name="chkNoUpdatesValue">Инструкция!$AA$102</definedName>
    <definedName name="code">Инструкция!$B$2</definedName>
    <definedName name="Date_of_posting_ref">'Ссылки на публикации'!$I$11:$I$18</definedName>
    <definedName name="Date_of_publication_ref">'Ссылки на публикации'!$G$11:$G$18</definedName>
    <definedName name="dateBuhg">Титульный!$F$32</definedName>
    <definedName name="edit_List03_ipr_pub">et_union_hor!$24:$25</definedName>
    <definedName name="et_Comm">et_union_hor!$10:$10</definedName>
    <definedName name="et_List01">et_union_hor!$4:$5</definedName>
    <definedName name="et_List01_1">et_union_hor!$4:$4</definedName>
    <definedName name="et_List02_1">et_union_hor!$30:$30</definedName>
    <definedName name="et_List02_2">et_union_hor!$34:$38</definedName>
    <definedName name="et_List02_3">et_union_hor!$42:$42</definedName>
    <definedName name="et_List02_4">et_union_hor!$46:$46</definedName>
    <definedName name="et_List02_5">et_union_hor!$50:$50</definedName>
    <definedName name="et_List03">et_union_hor!$16:$18</definedName>
    <definedName name="et_List04_1">et_union_hor!$55:$58</definedName>
    <definedName name="et_List04_2">et_union_hor!$56:$57</definedName>
    <definedName name="et_List04_3">et_union_hor!$56:$56</definedName>
    <definedName name="et_List06_1">Инвестиции!$19:$21</definedName>
    <definedName name="et_List06_2">Инвестиции!$75:$77</definedName>
    <definedName name="et_List06_3">Инвестиции!$85:$89</definedName>
    <definedName name="et_List06_4">Инвестиции!$20:$20</definedName>
    <definedName name="et_List07_1">et_union_hor!$63:$63</definedName>
    <definedName name="fil">Титульный!$F$18</definedName>
    <definedName name="fil_flag">Титульный!$F$15</definedName>
    <definedName name="FirstLine">Инструкция!$A$6</definedName>
    <definedName name="flag_internet">Титульный!$F$38</definedName>
    <definedName name="flag_ipr">Титульный!$F$36</definedName>
    <definedName name="flag_publication">Титульный!$F$11</definedName>
    <definedName name="flagSum_List02_2">'Показатели (факт)'!$H$17:$H$23</definedName>
    <definedName name="Info_FilFlag">modInfo!$B$1</definedName>
    <definedName name="Info_ForMOInListMO">modInfo!$B$13</definedName>
    <definedName name="Info_ForMRInListMO">modInfo!$B$12</definedName>
    <definedName name="Info_ForSKIInListMO">modInfo!$B$14</definedName>
    <definedName name="Info_ForSKINumberInListMO">modInfo!$B$15</definedName>
    <definedName name="Info_PeriodInTitle">modInfo!$B$4</definedName>
    <definedName name="Info_PublicationEIAS">modInfo!$B$17</definedName>
    <definedName name="Info_PublicationNotDisclosed">modInfo!$B$10</definedName>
    <definedName name="Info_PublicationPdf">modInfo!$B$9</definedName>
    <definedName name="Info_PublicationWeb">modInfo!$B$8</definedName>
    <definedName name="Info_TitleGroupRates">modInfo!$B$5</definedName>
    <definedName name="Info_TitleKindPublication">modInfo!$B$3</definedName>
    <definedName name="Info_TitleKindsOfGoods">modInfo!$B$6</definedName>
    <definedName name="Info_TitlePublication">modInfo!$B$2</definedName>
    <definedName name="inn">Титульный!$F$19</definedName>
    <definedName name="Instr_1">Инструкция!$7:$19</definedName>
    <definedName name="Instr_2">Инструкция!$20:$34</definedName>
    <definedName name="Instr_3">Инструкция!$35:$45</definedName>
    <definedName name="Instr_4">Инструкция!$46:$57</definedName>
    <definedName name="Instr_5">Инструкция!$58:$69</definedName>
    <definedName name="Instr_6">Инструкция!$70:$80</definedName>
    <definedName name="Instr_7">Инструкция!$81:$97</definedName>
    <definedName name="Instr_8">Инструкция!$98:$112</definedName>
    <definedName name="kind_of_activity">TEHSHEET!$J$55:$J$62</definedName>
    <definedName name="kind_of_activity_01">TEHSHEET!$J$3:$J$12</definedName>
    <definedName name="kind_of_activity_02">TEHSHEET!$J$15:$J$26</definedName>
    <definedName name="kind_of_activity_03">TEHSHEET!$J$29:$J$38</definedName>
    <definedName name="kind_of_activity_04">TEHSHEET!$J$41:$J$52</definedName>
    <definedName name="kind_of_activity_05">TEHSHEET!$J$55:$J$62</definedName>
    <definedName name="kind_of_fuels">TEHSHEET!$M$2:$M$29</definedName>
    <definedName name="kind_of_NDS">TEHSHEET!$I$2:$I$4</definedName>
    <definedName name="kind_of_NDS_tariff">TEHSHEET!$I$7:$I$8</definedName>
    <definedName name="kind_of_NDS_tariff_etc">TEHSHEET!$I$11</definedName>
    <definedName name="kind_of_publication">TEHSHEET!$H$2:$H$3</definedName>
    <definedName name="kind_of_purchase_method">TEHSHEET!$O$2:$O$4</definedName>
    <definedName name="kind_of_service_WARM">TEHSHEET!$K$2:$K$4</definedName>
    <definedName name="kpp">Титульный!$F$20</definedName>
    <definedName name="LIST_MR_MO_OKTMO">REESTR_MO!$A$2:$D$584</definedName>
    <definedName name="List02_costs_OPS">'Показатели (факт)'!$G$41</definedName>
    <definedName name="List02_flag_index_2">'Показатели (факт)'!$G$42</definedName>
    <definedName name="List02_p1">'Показатели (факт)'!$G$10</definedName>
    <definedName name="List02_p1_minus_p3">'Показатели (факт)'!$G$10,'Показатели (факт)'!$G$14</definedName>
    <definedName name="List02_p3">'Показатели (факт)'!$G$14</definedName>
    <definedName name="List02_p4">'Показатели (факт)'!$G$46</definedName>
    <definedName name="List02_revenue_from_activity_80_flag">'Показатели (факт)'!$G$52</definedName>
    <definedName name="List03_ipr_pub">'Ссылки на публикации'!$D$16:$K$17</definedName>
    <definedName name="List06_date_ip">Инвестиции!$H$12</definedName>
    <definedName name="List06_date_r_ip">Инвестиции!$H$16:$J$17</definedName>
    <definedName name="List06_flag_year">Инвестиции!$J$19:$J$25</definedName>
    <definedName name="List06_main_column">Инвестиции!$H$11:$H$95</definedName>
    <definedName name="List06_objective_of_IPR">Инвестиции!$H$13</definedName>
    <definedName name="List07_date_c_ip">'Инвестиции исправления'!$E$10:$E$11</definedName>
    <definedName name="logical">TEHSHEET!$E$2:$E$3</definedName>
    <definedName name="logical_two">TEHSHEET!$E$6:$E$7</definedName>
    <definedName name="mo_List01">'Список МО'!$G$13:$G$16</definedName>
    <definedName name="MONTH">TEHSHEET!$F$2:$F$13</definedName>
    <definedName name="mr_List01">'Список МО'!$E$13:$E$16</definedName>
    <definedName name="nalog">Титульный!$F$28</definedName>
    <definedName name="objective_of_IPR">TEHSHEET!$Q$2:$Q$6</definedName>
    <definedName name="org">Титульный!$F$17</definedName>
    <definedName name="Org_Address">Титульный!$F$41:$F$42</definedName>
    <definedName name="Org_buhg">Титульный!$F$49:$F$50</definedName>
    <definedName name="Org_main">Титульный!$F$45:$F$46</definedName>
    <definedName name="Org_otv_lico">Титульный!$F$53:$F$56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3_List05">'Потр. характеристики'!$F$12:$G$12</definedName>
    <definedName name="p3_ref_List05">'Потр. характеристики'!$G$12</definedName>
    <definedName name="pDel_Comm">Комментарии!$C$12:$C$13</definedName>
    <definedName name="pDel_List01_1">'Список МО'!$C$13:$C$16</definedName>
    <definedName name="pDel_List01_2">'Список МО'!$I$13:$I$16</definedName>
    <definedName name="pDel_List02_1">'Показатели (факт)'!$C$11:$C$13</definedName>
    <definedName name="pDel_List02_2">'Показатели (факт)'!$C$17:$C$23</definedName>
    <definedName name="pDel_List02_3">'Показатели (факт)'!$C$54:$C$63</definedName>
    <definedName name="pDel_List02_4">'Показатели (факт)'!$C$75:$C$83</definedName>
    <definedName name="pDel_List02_5">'Показатели (факт)'!$C$44:$C$45</definedName>
    <definedName name="pDel_List03">'Ссылки на публикации'!$C$11:$C$18</definedName>
    <definedName name="pDel_List04_1">'Показатели (2)'!$C$11:$C$12</definedName>
    <definedName name="pDel_List04_2">'Показатели (2)'!$F$11:$F$12</definedName>
    <definedName name="pDel_List04_3">'Показатели (2)'!$J$11:$J$12</definedName>
    <definedName name="pDel_List06_1">Инвестиции!$C$19:$C$25</definedName>
    <definedName name="pDel_List06_2">Инвестиции!$D$75:$D$78</definedName>
    <definedName name="pDel_List06_3">Инвестиции!$D$85:$D$95</definedName>
    <definedName name="pDel_List06_4">Инвестиции!$D$19:$D$25</definedName>
    <definedName name="pDel_List07_1">'Инвестиции исправления'!$C$10:$C$11</definedName>
    <definedName name="pIns_Comm">Комментарии!$E$13</definedName>
    <definedName name="pIns_List01_1">'Список МО'!$E$16</definedName>
    <definedName name="pIns_List02_1">'Показатели (факт)'!$E$13</definedName>
    <definedName name="pIns_List02_2">'Показатели (факт)'!$E$23</definedName>
    <definedName name="pIns_List02_3">'Показатели (факт)'!$E$63</definedName>
    <definedName name="pIns_List02_4">'Показатели (факт)'!$E$83</definedName>
    <definedName name="pIns_List02_5">'Показатели (факт)'!$E$45</definedName>
    <definedName name="pIns_List03">'Ссылки на публикации'!$E$18</definedName>
    <definedName name="pIns_List04_1">'Показатели (2)'!$E$12</definedName>
    <definedName name="pIns_List06_1">Инвестиции!$F$25</definedName>
    <definedName name="pIns_List06_2">Инвестиции!$F$78</definedName>
    <definedName name="pIns_List06_3">Инвестиции!$F$95</definedName>
    <definedName name="pIns_List07_1">'Инвестиции исправления'!$E$11</definedName>
    <definedName name="Posting_ref">'Ссылки на публикации'!$J$11:$J$18</definedName>
    <definedName name="PROT_22">P3_PROT_22,P4_PROT_22,P5_PROT_22</definedName>
    <definedName name="pVDel_List06_1">Инвестиции!$I$8:$J$8</definedName>
    <definedName name="pVIns_List06_1">Инвестиции!$J$9</definedName>
    <definedName name="QUARTER">TEHSHEET!$G$2:$G$5</definedName>
    <definedName name="REESTR_ORG_RANGE">REESTR_ORG!$A$2:$L$328</definedName>
    <definedName name="REGION">TEHSHEET!$A$2:$A$85</definedName>
    <definedName name="region_name">Титульный!$F$7</definedName>
    <definedName name="RegulatoryPeriod">Титульный!$F$13:$F$13</definedName>
    <definedName name="revenue_from_activity_80_flag">Титульный!$F$34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hare_of_costs_List04">'Показатели (2)'!$P$10:$P$12</definedName>
    <definedName name="SKI_number">TEHSHEET!$L$2:$L$21</definedName>
    <definedName name="source_of_funding">TEHSHEET!$P$2:$P$13</definedName>
    <definedName name="strPublication">Титульный!$F$9</definedName>
    <definedName name="T2.1_Protect">P4_T2.1_Protect,P5_T2.1_Protect,P6_T2.1_Protect,P7_T2.1_Protect</definedName>
    <definedName name="T2_1_Protect">P4_T2_1_Protect,P5_T2_1_Protect,P6_T2_1_Protect,P7_T2_1_Protect</definedName>
    <definedName name="T2_2_Protect">P4_T2_2_Protect,P5_T2_2_Protect,P6_T2_2_Protect,P7_T2_2_Protect</definedName>
    <definedName name="T2_DiapProt">P1_T2_DiapProt,P2_T2_DiapProt</definedName>
    <definedName name="T2_Protect">P4_T2_Protect,P5_T2_Protect,P6_T2_Protect</definedName>
    <definedName name="T6_Protect">P1_T6_Protect,P2_T6_Protect</definedName>
    <definedName name="TECH_ORG_ID">Титульный!$F$1</definedName>
    <definedName name="UpdStatus">Инструкция!$AA$1</definedName>
    <definedName name="vdet">Титульный!$F$22</definedName>
    <definedName name="vdet2">Титульный!$F$24:$F$26</definedName>
    <definedName name="version">Инструкция!$B$3</definedName>
    <definedName name="Vet_List06_1">Инвестиции!$I:$I</definedName>
    <definedName name="web_List05">'Потр. характеристики'!$G$10:$G$14</definedName>
    <definedName name="Website_address_internet">'Ссылки на публикации'!$K$11:$K$18</definedName>
    <definedName name="year_list">TEHSHEET!$D$2:$D$6</definedName>
  </definedNames>
  <calcPr calcId="124519"/>
</workbook>
</file>

<file path=xl/calcChain.xml><?xml version="1.0" encoding="utf-8"?>
<calcChain xmlns="http://schemas.openxmlformats.org/spreadsheetml/2006/main">
  <c r="D22" i="526"/>
  <c r="D21"/>
  <c r="D20"/>
  <c r="D19"/>
  <c r="G18"/>
  <c r="D18"/>
  <c r="E94" i="536"/>
  <c r="E93"/>
  <c r="E92"/>
  <c r="E91"/>
  <c r="I90"/>
  <c r="H90"/>
  <c r="E90"/>
  <c r="E23"/>
  <c r="I22"/>
  <c r="H22"/>
  <c r="E22"/>
  <c r="D18" i="471"/>
  <c r="D17"/>
  <c r="H85" i="536"/>
  <c r="D17" i="526"/>
  <c r="H19" i="536"/>
  <c r="D16" i="471"/>
  <c r="D24"/>
  <c r="D25"/>
  <c r="D34"/>
  <c r="G34"/>
  <c r="D35"/>
  <c r="D36"/>
  <c r="D37"/>
  <c r="D38"/>
  <c r="O55"/>
  <c r="D8" i="431"/>
  <c r="D6" i="527"/>
  <c r="D11"/>
  <c r="D12"/>
  <c r="D13"/>
  <c r="D14"/>
  <c r="D15"/>
  <c r="D6" i="539"/>
  <c r="E6" i="536"/>
  <c r="I9"/>
  <c r="E19"/>
  <c r="I19"/>
  <c r="I18"/>
  <c r="H18"/>
  <c r="E20"/>
  <c r="E75"/>
  <c r="E76"/>
  <c r="G76"/>
  <c r="E77"/>
  <c r="G77"/>
  <c r="E80"/>
  <c r="E81"/>
  <c r="I81"/>
  <c r="H81"/>
  <c r="E82"/>
  <c r="I82"/>
  <c r="H82"/>
  <c r="E83"/>
  <c r="I83"/>
  <c r="H83"/>
  <c r="E84"/>
  <c r="I84"/>
  <c r="H84"/>
  <c r="E85"/>
  <c r="I85"/>
  <c r="E86"/>
  <c r="E87"/>
  <c r="E88"/>
  <c r="E89"/>
  <c r="D6" i="534"/>
  <c r="D6" i="532"/>
  <c r="O10"/>
  <c r="D6" i="526"/>
  <c r="G10"/>
  <c r="G16"/>
  <c r="G43"/>
  <c r="G14" s="1"/>
  <c r="G67"/>
  <c r="D5" i="497"/>
  <c r="I80" i="536"/>
  <c r="H80"/>
  <c r="B3" i="525"/>
  <c r="B2"/>
  <c r="P55" i="471"/>
  <c r="F4" i="437" l="1"/>
</calcChain>
</file>

<file path=xl/sharedStrings.xml><?xml version="1.0" encoding="utf-8"?>
<sst xmlns="http://schemas.openxmlformats.org/spreadsheetml/2006/main" count="6538" uniqueCount="2856">
  <si>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</si>
  <si>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</si>
  <si>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</si>
  <si>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</si>
  <si>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</si>
  <si>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2</t>
  </si>
  <si>
    <t>3</t>
  </si>
  <si>
    <t>4</t>
  </si>
  <si>
    <t>Дистрибутивы:</t>
  </si>
  <si>
    <t>Субъект РФ</t>
  </si>
  <si>
    <t>ИНН</t>
  </si>
  <si>
    <t>КПП</t>
  </si>
  <si>
    <t>Комментарии</t>
  </si>
  <si>
    <t>Результат проверки</t>
  </si>
  <si>
    <t>Расчетные листы</t>
  </si>
  <si>
    <t>Скрытые листы</t>
  </si>
  <si>
    <t>Инструкция</t>
  </si>
  <si>
    <t>TEHSHEET</t>
  </si>
  <si>
    <t>Титульный</t>
  </si>
  <si>
    <t>AllSheetsInThisWorkbook</t>
  </si>
  <si>
    <t>Проверка</t>
  </si>
  <si>
    <t>REESTR_ORG</t>
  </si>
  <si>
    <t>modProv</t>
  </si>
  <si>
    <t>modfrmReestr</t>
  </si>
  <si>
    <t>modHyp</t>
  </si>
  <si>
    <t>г.Байконур</t>
  </si>
  <si>
    <t>г.Санкт-Петербург</t>
  </si>
  <si>
    <t>REGION</t>
  </si>
  <si>
    <t>5</t>
  </si>
  <si>
    <t>6</t>
  </si>
  <si>
    <t>Дата/Время</t>
  </si>
  <si>
    <t>Сообщение</t>
  </si>
  <si>
    <t>Статус</t>
  </si>
  <si>
    <t>modClassifierValidate</t>
  </si>
  <si>
    <t>modList01</t>
  </si>
  <si>
    <t>Лог обновления</t>
  </si>
  <si>
    <t>modReestr</t>
  </si>
  <si>
    <t>modUpdTemplMain</t>
  </si>
  <si>
    <t>modList00</t>
  </si>
  <si>
    <t>Юридический адрес</t>
  </si>
  <si>
    <t>Почтовый адрес</t>
  </si>
  <si>
    <t>Наименование организации</t>
  </si>
  <si>
    <t>http://support.eias.ru/index.php?a=add&amp;catid=5</t>
  </si>
  <si>
    <t>Вид деятельности</t>
  </si>
  <si>
    <t>Адрес регулируемой организации</t>
  </si>
  <si>
    <t>modList02</t>
  </si>
  <si>
    <t>logical</t>
  </si>
  <si>
    <t>да</t>
  </si>
  <si>
    <t>нет</t>
  </si>
  <si>
    <t>year_list</t>
  </si>
  <si>
    <t>http://www.fstrf.ru/regions/region/showlist</t>
  </si>
  <si>
    <t>E-mail:</t>
  </si>
  <si>
    <t>Web-сайт:</t>
  </si>
  <si>
    <t>http://eias.ru/?page=show_templates</t>
  </si>
  <si>
    <t>Фамилия, имя, отчество</t>
  </si>
  <si>
    <t>Должность</t>
  </si>
  <si>
    <t>e-mail</t>
  </si>
  <si>
    <t>Республика Татарстан</t>
  </si>
  <si>
    <t>Причина</t>
  </si>
  <si>
    <t>№ п/п</t>
  </si>
  <si>
    <t>1</t>
  </si>
  <si>
    <t>Ульяновская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</si>
  <si>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</si>
  <si>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</si>
  <si>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</si>
  <si>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</si>
  <si>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</si>
  <si>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</si>
  <si>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</si>
  <si>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</si>
  <si>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</si>
  <si>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</si>
  <si>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</si>
  <si>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</si>
  <si>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</si>
  <si>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</si>
  <si>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</si>
  <si>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</si>
  <si>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</si>
  <si>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</si>
  <si>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</si>
  <si>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</si>
  <si>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</si>
  <si>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</si>
  <si>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</si>
  <si>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</si>
  <si>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</si>
  <si>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</si>
  <si>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</si>
  <si>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</si>
  <si>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</si>
  <si>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</si>
  <si>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</si>
  <si>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</si>
  <si>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</si>
  <si>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</si>
  <si>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</si>
  <si>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</si>
  <si>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</si>
  <si>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</si>
  <si>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</si>
  <si>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</si>
  <si>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</si>
  <si>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</si>
  <si>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</si>
  <si>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</si>
  <si>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</si>
  <si>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</si>
  <si>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</si>
  <si>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</si>
  <si>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</si>
  <si>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</si>
  <si>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</si>
  <si>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</si>
  <si>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</si>
  <si>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</si>
  <si>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</si>
  <si>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</si>
  <si>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</si>
  <si>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</si>
  <si>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</si>
  <si>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</si>
  <si>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</si>
  <si>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</si>
  <si>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Псковская область</t>
  </si>
  <si>
    <t>Республика Адыгея</t>
  </si>
  <si>
    <t>Республика Алтай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</si>
  <si>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</si>
  <si>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</si>
  <si>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</si>
  <si>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</si>
  <si>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</si>
  <si>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</si>
  <si>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</si>
  <si>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Хабаровский край</t>
  </si>
  <si>
    <t>Ханты-Мансийский автономный округ</t>
  </si>
  <si>
    <t>Челябинская область</t>
  </si>
  <si>
    <t>Является ли данное юридическое лицо подразделением (филиалом) другой организации</t>
  </si>
  <si>
    <t>(код) номер телефона</t>
  </si>
  <si>
    <t>Руководитель</t>
  </si>
  <si>
    <t>Главный бухгалтер</t>
  </si>
  <si>
    <t>Должностное лицо, ответственное за составление формы</t>
  </si>
  <si>
    <t>et_Comm</t>
  </si>
  <si>
    <t>Комментарий</t>
  </si>
  <si>
    <t>Добавить</t>
  </si>
  <si>
    <t>et_List01</t>
  </si>
  <si>
    <t>modThisWorkbook</t>
  </si>
  <si>
    <t>modfrmCheckUpdates</t>
  </si>
  <si>
    <t>modInfo</t>
  </si>
  <si>
    <t>modComm</t>
  </si>
  <si>
    <t>openinfo@eias.ru</t>
  </si>
  <si>
    <t>Дата размещения информации</t>
  </si>
  <si>
    <t>Содержание</t>
  </si>
  <si>
    <t>Ссылки на публикации</t>
  </si>
  <si>
    <t>7</t>
  </si>
  <si>
    <t>8</t>
  </si>
  <si>
    <t>et_List03</t>
  </si>
  <si>
    <t>Месяц
(MONTH)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</si>
  <si>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</si>
  <si>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</si>
  <si>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</si>
  <si>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</si>
  <si>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</si>
  <si>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</si>
  <si>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</si>
  <si>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</si>
  <si>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</si>
  <si>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</si>
  <si>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</si>
  <si>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</si>
  <si>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</si>
  <si>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modList03</t>
  </si>
  <si>
    <t>modfrmDateChoose</t>
  </si>
  <si>
    <t>На официальном сайте организации</t>
  </si>
  <si>
    <t>На сайте регулирующего органа</t>
  </si>
  <si>
    <t>Месяц
(kind_of_publication)</t>
  </si>
  <si>
    <t>Наименование филиала</t>
  </si>
  <si>
    <t>общий</t>
  </si>
  <si>
    <t>общий с учетом освобождения от уплаты НДС</t>
  </si>
  <si>
    <t>специальный (упрощенная система налогообложения, система налогообложения для сельскохозяйственных товаропроизводителей)</t>
  </si>
  <si>
    <t>Муниципальный район</t>
  </si>
  <si>
    <t>ОКТМО</t>
  </si>
  <si>
    <t>Муниципальное образование</t>
  </si>
  <si>
    <t>Список МО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</si>
  <si>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</si>
  <si>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</si>
  <si>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</si>
  <si>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</si>
  <si>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</si>
  <si>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</si>
  <si>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</si>
  <si>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</si>
  <si>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</si>
  <si>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</si>
  <si>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</si>
  <si>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</si>
  <si>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et_List01_1</t>
  </si>
  <si>
    <t>Добавить МО</t>
  </si>
  <si>
    <t>REESTR_MO</t>
  </si>
  <si>
    <t>modfrmReestrMR</t>
  </si>
  <si>
    <t>МР</t>
  </si>
  <si>
    <t>МО</t>
  </si>
  <si>
    <t>МО_ОКТМО</t>
  </si>
  <si>
    <t>№</t>
  </si>
  <si>
    <t>Добавить МР</t>
  </si>
  <si>
    <t>Сайт организации в сети Интернет</t>
  </si>
  <si>
    <t>Публикация</t>
  </si>
  <si>
    <t>Шаблон заполняется раздельно по каждому виду тарифа</t>
  </si>
  <si>
    <t>Номер СЦХВ(СЦВО)
/SKI_number/</t>
  </si>
  <si>
    <t>Квартал
(QUARTER)</t>
  </si>
  <si>
    <t>I квартал</t>
  </si>
  <si>
    <t>II квартал</t>
  </si>
  <si>
    <t>III квартал</t>
  </si>
  <si>
    <t>IV квартал</t>
  </si>
  <si>
    <t>et_union_hor</t>
  </si>
  <si>
    <t>et_union_vert</t>
  </si>
  <si>
    <t>Условный порядковый номер</t>
  </si>
  <si>
    <t>Описание</t>
  </si>
  <si>
    <t>Значение</t>
  </si>
  <si>
    <t>Дифференциация тарифа</t>
  </si>
  <si>
    <t>Если для какого-либо пункта графы 'Наименование источника (сайта или печатного издания)' информация не раскрывалась, то в соответствующем поле укажите - 'не раскрывалась'</t>
  </si>
  <si>
    <t>y</t>
  </si>
  <si>
    <t>никогда не проверять наличие обновлений (не рекомендуется)</t>
  </si>
  <si>
    <t>проверять доступные обновления (рекомендуется)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</si>
  <si>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</si>
  <si>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для устранения ошибок (например, "Compile error in hidden module")</t>
  </si>
  <si>
    <t>http://eias.ru/?page=show_distrs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</si>
  <si>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</si>
  <si>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 Информация о региональных органах регулирования доступна по ссылке:</t>
  </si>
  <si>
    <t>A</t>
  </si>
  <si>
    <t xml:space="preserve"> - с формулами и константами</t>
  </si>
  <si>
    <t xml:space="preserve"> (требуется обновление)</t>
  </si>
  <si>
    <t xml:space="preserve"> - обязательные для заполнения</t>
  </si>
  <si>
    <t>Принципы работы с шаблоном</t>
  </si>
  <si>
    <t>либо с возможностью выбора даты из календаря или ручного ввода</t>
  </si>
  <si>
    <t xml:space="preserve"> - с выбором значений до двойному клику,</t>
  </si>
  <si>
    <t>http://eias.ru/files/shablon/manual_loading_through_monitoring.pdf</t>
  </si>
  <si>
    <t>• На рабочем месте должен быть установлен MS Office 2003 SP3, 2007 SP3, 2010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2003: Сервис | Макрос | Безопасность | выбрать пункт «Низкая безопасность» | OK)
(В меню MS Excel 2007/2010: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XLSM (Книга Excel с поддержкой макросов). При работе в формате XLSM заметно быстрее происходит сохранение файла, а также уменьшается размер по сравнению с форматом XLS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</si>
  <si>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Режим налогообложения</t>
  </si>
  <si>
    <t>Информация, подлежащая раскрытию</t>
  </si>
  <si>
    <t>По желанию организации информация раскрыта в дополнительных источниках публикации?</t>
  </si>
  <si>
    <t>et_List02_1</t>
  </si>
  <si>
    <t>et_List02_2</t>
  </si>
  <si>
    <t>et_List02_3</t>
  </si>
  <si>
    <t>et_List02_4</t>
  </si>
  <si>
    <t>modRegion</t>
  </si>
  <si>
    <t xml:space="preserve"> Перед началом работы с шаблоном Вам необходимо нажать кнопку "Приступить к заполнению", после чего на форме выбора выбрать из выпадающего списка нужный субъект РФ. После выбора субъекта РФ в шаблоне отобразятся листы для заполнения.</t>
  </si>
  <si>
    <t xml:space="preserve"> На листе «Титульный» нужно заполнить все ячейки голубого и синего цвета.
 Для создания печатной формы нажмите на иконку принтера на листе «Титульный» (левый верхний угол).</t>
  </si>
  <si>
    <t xml:space="preserve"> При вводе даты на расчетных листах необходимо выбрать дату из календаря (иконка справа от выбранной ячейки), либо ввести дату непосредственно в ячейку в формате - 'ДД.ММ.ГГГГ'.</t>
  </si>
  <si>
    <t xml:space="preserve"> Если какой-либо из показателей на расчетных листах для Вашей организации отсутствует, введите в поле, обязательное для заполнение, «0» (для числовых показателей) и «-» (для текстовых).
</t>
  </si>
  <si>
    <t xml:space="preserve"> Внимательно следите за информационными сообщениями на расчетных листах.</t>
  </si>
  <si>
    <t xml:space="preserve"> Все необходимые комментарии по всем формам Вы можете отразить на листе «Комментарии».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</si>
  <si>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"Ссылки на публикации"!
Опубликование перечисленных в шаблоне показателей на сайте организации в сети Интернет и в печатных изданиях не обязательно, если данный шаблон предоставлен по системе ЕИАС (региональный сегмент).</t>
  </si>
  <si>
    <t>Задайте период регулирования, выбрав даты начала и окончания очередного периода регулирования из календаря (иконка справа от указанной ячейки), либо введите дату непосредственно в ячейку в формате - 'ДД.ММ.ГГГГ'</t>
  </si>
  <si>
    <t>Признак дифференциации тарифа</t>
  </si>
  <si>
    <t xml:space="preserve"> Гиперссылки на листах вводите, не нарушая цвет ячейки (если копируете гиперссылку из браузера, то выполните двойной щелчок левой кнопки мыши по ячейке и только после этого можете вставить скопированный элемент).
</t>
  </si>
  <si>
    <t xml:space="preserve"> - необязательные для заполнения</t>
  </si>
  <si>
    <t>тариф указан с НДС для плательщиков НДС</t>
  </si>
  <si>
    <t>тариф указан без НДС для плательщиков НДС</t>
  </si>
  <si>
    <t>тариф для организаций не являющихся плательщиками НДС</t>
  </si>
  <si>
    <t>Добавить поставщика</t>
  </si>
  <si>
    <t>Режим налогообложения
/kind_of_NDS/</t>
  </si>
  <si>
    <t>НДС для общего режима налогообложения
/kind_of_NDS_tariff/</t>
  </si>
  <si>
    <t>НДС для прочих режимов налогообложения
/kind_of_NDS_tariff_etc/</t>
  </si>
  <si>
    <t>Обосновывающие материалы (документы) необходимо загружать с помощью "ЕИАС Мониторинг"</t>
  </si>
  <si>
    <t>Показатели, подлежащие раскрытию теплоснабжающими, теплосетевыми организациями</t>
  </si>
  <si>
    <t>Регулируемая организация осуществляет сдачу годового бухгалтерского баланса в налоговые органы</t>
  </si>
  <si>
    <t>Дата направления годового бухгалтерского баланса в налоговые органы</t>
  </si>
  <si>
    <t>Превышает ли выручка от регулируемой деятельности 80% совокупной выручки за отчетный год</t>
  </si>
  <si>
    <t>Организация выполняет инвестиционную программу</t>
  </si>
  <si>
    <t>Отсутствует Интернет в границах территории муниципальных образований, где организация осуществляет регулируемые услуги</t>
  </si>
  <si>
    <t>Номер печатного издания</t>
  </si>
  <si>
    <t>Дата печатного издания</t>
  </si>
  <si>
    <t>Ссылка на PDF копии издания</t>
  </si>
  <si>
    <t>x</t>
  </si>
  <si>
    <t>Информация об основных показателях финансово-хозяйственной деятельности регулируемой организации, включая структуру основных производственных затрат (в части регулируемой деятельности) (п.19 Постановления Правительства Российской Федерации от 05 июля 2013 г. N 570 "О стандартах раскрытия информации теплоснабжающими, теплосетевыми организациями и органами регулирования")</t>
  </si>
  <si>
    <t>Информация об основных потребительских характеристиках регулируемых товаров и услуг, оказываемых регулируемой организацией (п.20  Постановления Правительства Российской Федерации от 05 июля 2013 г. N 570 "О стандартах раскрытия информации теплоснабжающими, теплосетевыми организациями и органами регулирования")</t>
  </si>
  <si>
    <t>Печатное издание</t>
  </si>
  <si>
    <t>Информация об инвестиционных программах регулируемой организации (п.21 Постановления Правительства Российской Федерации от 05 июля 2013 г. N 570 "О стандартах раскрытия информации теплоснабжающими, теплосетевыми организациями и органами регулирования")</t>
  </si>
  <si>
    <t>Адрес страницы официального сайта организации в сети интернет, на которой размещена раскрываемая информация</t>
  </si>
  <si>
    <t>edit_List03_ipr_pub</t>
  </si>
  <si>
    <t>В случае, если тариф не дифференцируется по системам теплоснабжения, перечислите все муниципальные районы, в которых организация осуществляет услуги по передаче тепловой энергии</t>
  </si>
  <si>
    <t>В случае, если тариф не дифференцируется по системам теплоснабжения, перечислите все муниципальные образования, в которых организация осуществляет услуги по передаче тепловой энергии</t>
  </si>
  <si>
    <t>В случае, если тариф не дифференцируется по системам теплоснабжения, укажите '1'. Введите значение от 1 до 100, чтобы указать очередной условный порядковый номер системы теплоснабжения</t>
  </si>
  <si>
    <t>Система теплоснабжения</t>
  </si>
  <si>
    <t>Наименование источника публикации</t>
  </si>
  <si>
    <t>Наименование показателя</t>
  </si>
  <si>
    <t>Единица измерения</t>
  </si>
  <si>
    <t xml:space="preserve">Себестоимость производимых товаров (оказываемых услуг) по регулируемому виду деятельности, включая: </t>
  </si>
  <si>
    <t>Расходы на покупаемую тепловую энергию (мощность), теплоноситель</t>
  </si>
  <si>
    <t>Расходы на топливо</t>
  </si>
  <si>
    <t>Объем</t>
  </si>
  <si>
    <t>Стоимость за единицу объема</t>
  </si>
  <si>
    <t>Стоимость доставки</t>
  </si>
  <si>
    <t>Способ приобретения</t>
  </si>
  <si>
    <t>Добавить вид топлива</t>
  </si>
  <si>
    <t>Расходы на покупаемую электрическую энергию (мощность), используемую в технологическом процессе</t>
  </si>
  <si>
    <t>Объем приобретенной электрической энергии</t>
  </si>
  <si>
    <t>Расходы на приобретение холодной воды, используемой в технологическом процессе</t>
  </si>
  <si>
    <t>Расходы на оплату труда основного производственного персонала</t>
  </si>
  <si>
    <t>Отчисления на социальные нужды основного производственного персонала</t>
  </si>
  <si>
    <t>Расходы на оплату труда административно-управленческого персонала</t>
  </si>
  <si>
    <t>Отчисления на социальные нужды административно-управленческого персонала</t>
  </si>
  <si>
    <t>Расходы на амортизацию основных производственных средств</t>
  </si>
  <si>
    <t>Прочие расходы, которые подлежат отнесению на регулируемые виды деятельности в соответствии с законодательством РФ</t>
  </si>
  <si>
    <t>Валовая прибыль (убытки) от реализации товаров и оказания услуг по регулируемому виду деятельности</t>
  </si>
  <si>
    <t>5.1</t>
  </si>
  <si>
    <t>Годовая бухгалтерская отчетность, включая бухгалтерский баланс и приложения к нему</t>
  </si>
  <si>
    <t>Гкал/ч</t>
  </si>
  <si>
    <t>Тепловая нагрузка по договорам, заключенным в рамках осуществления регулируемых видов деятельности</t>
  </si>
  <si>
    <t>Объем вырабатываемой регулируемой организацией тепловой энергии в рамках осуществления регулируемых видов деятельности</t>
  </si>
  <si>
    <t>Объем приобретаемой регулируемой организацией тепловой энергии в рамках осуществления регулируемых видов деятельности</t>
  </si>
  <si>
    <t>Объем тепловой энергии, отпускаемой потребителям по договорам, заключенным в рамках осуществления регулируемых видов деятельности, в том числе:</t>
  </si>
  <si>
    <t>Нормативы технологических потерь при передаче тепловой энергии, теплоносителя по тепловым сетям, утвержденные уполномоченным органом</t>
  </si>
  <si>
    <t>Ккал/ч.мес</t>
  </si>
  <si>
    <t>Фактический объем потерь при передаче тепловой энергии</t>
  </si>
  <si>
    <t>Среднесписочная численность основного производственного персонала</t>
  </si>
  <si>
    <t>Среднесписочная численность административно-управленческого персонала</t>
  </si>
  <si>
    <t>*</t>
  </si>
  <si>
    <t>Раскрывается не позднее 30 дней со дня сдачи годового бухгалтерского баланса в налоговые органы.</t>
  </si>
  <si>
    <t>Добавить вид деятельности</t>
  </si>
  <si>
    <t>logical_two</t>
  </si>
  <si>
    <t>есть</t>
  </si>
  <si>
    <t>отсутствует</t>
  </si>
  <si>
    <t>Добавить источник тепловой энергии</t>
  </si>
  <si>
    <t>1.0</t>
  </si>
  <si>
    <t>тыс руб</t>
  </si>
  <si>
    <t>руб</t>
  </si>
  <si>
    <t>тыс Гкал</t>
  </si>
  <si>
    <t>Удельный расход электрической энергии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регулируемой деятельности</t>
  </si>
  <si>
    <t>Удельный расход холодной воды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регулируемой деятельности</t>
  </si>
  <si>
    <t xml:space="preserve"> чел</t>
  </si>
  <si>
    <t>Средневзвешенная стоимость 1 кВт.ч (с учетом мощности)</t>
  </si>
  <si>
    <t>тыс кВт.ч</t>
  </si>
  <si>
    <t>тыс кВт.ч/Гкал</t>
  </si>
  <si>
    <t>м3/Гкал</t>
  </si>
  <si>
    <t>p</t>
  </si>
  <si>
    <t>Чистая прибыль, полученная от регулируемого вида деятельности, в том числе:</t>
  </si>
  <si>
    <t>Расходы на капитальный и текущий ремонт основных производственных средств, в том числе:</t>
  </si>
  <si>
    <t>Стоимость переоценки основных фондов</t>
  </si>
  <si>
    <t>За счет ввода (вывода) из эксплуатации</t>
  </si>
  <si>
    <t>Размер расходования чистой прибыли на финансирование мероприятий, предусмотренных инвестиционной программой</t>
  </si>
  <si>
    <t>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</t>
  </si>
  <si>
    <t>Расходы на текущий ремонт</t>
  </si>
  <si>
    <t>Расходы на капитальный ремонт</t>
  </si>
  <si>
    <t>Общехозяйственные расходы, в том числе отнесенные к ним:</t>
  </si>
  <si>
    <t>Общепроизводственные расходы, в том числе отнесенные к ним:</t>
  </si>
  <si>
    <t>Выручка от регулируемой деятельности, в том числе по видам деятельности:</t>
  </si>
  <si>
    <t>Установленная тепловая мощность объектов основных фондов, используемых для осуществления регулируемых видов деятельности, в том числе по каждому источнику тепловой энергии:</t>
  </si>
  <si>
    <t>Определенном по приборам учета</t>
  </si>
  <si>
    <t>Определенном расчетным путем (нормативам потребления коммунальных услуг)</t>
  </si>
  <si>
    <t>кг усл. топл/Гкал</t>
  </si>
  <si>
    <t>Удельный расход условного топлива на единицу тепловой энергии, отпускаемой в тепловую сеть, в том числе с разбивкой по источникам тепловой энергии, используемым для осуществления регулируемых видов деятельности</t>
  </si>
  <si>
    <t>**</t>
  </si>
  <si>
    <t>Учитывать любое нарушение системы.</t>
  </si>
  <si>
    <t>Добавить мероприятие</t>
  </si>
  <si>
    <t>Наименование инвестиционной программы (мероприятия)</t>
  </si>
  <si>
    <t>Добавить источники</t>
  </si>
  <si>
    <t>Добавить показатель</t>
  </si>
  <si>
    <t>Всего, в том числе по источникам финансирования:</t>
  </si>
  <si>
    <t>Информация об объемах товаров и услуг, их стоимости и способах приобретения *</t>
  </si>
  <si>
    <t>Наименование поставщика</t>
  </si>
  <si>
    <t>Реквизиты договора</t>
  </si>
  <si>
    <t>Наименование товара/услуги</t>
  </si>
  <si>
    <t>Объем приобретенных товаров, услуг</t>
  </si>
  <si>
    <t>Единица измерения объема</t>
  </si>
  <si>
    <t>Стоимость, тыс.руб.</t>
  </si>
  <si>
    <t>Доля расходов, % (от суммы расходов по указанной статье)</t>
  </si>
  <si>
    <t>Итого по поставщику</t>
  </si>
  <si>
    <t>Добавить способ</t>
  </si>
  <si>
    <t>9.1</t>
  </si>
  <si>
    <t>9.2</t>
  </si>
  <si>
    <t>9.3</t>
  </si>
  <si>
    <t>Виды топлива
/kind_of_fuels/</t>
  </si>
  <si>
    <t>газ природный по регулируемой цене</t>
  </si>
  <si>
    <t>газ природный по нерегулируемой цене</t>
  </si>
  <si>
    <t>газ сжиженный</t>
  </si>
  <si>
    <t>кг</t>
  </si>
  <si>
    <t>газовый конденсат</t>
  </si>
  <si>
    <t>тонны</t>
  </si>
  <si>
    <t>гшз</t>
  </si>
  <si>
    <t>мазут</t>
  </si>
  <si>
    <t>нефть</t>
  </si>
  <si>
    <t>дизельное топливо</t>
  </si>
  <si>
    <t>уголь бурый</t>
  </si>
  <si>
    <t>уголь каменный</t>
  </si>
  <si>
    <t>торф</t>
  </si>
  <si>
    <t>дрова</t>
  </si>
  <si>
    <t>м3</t>
  </si>
  <si>
    <t>опил</t>
  </si>
  <si>
    <t>отходы березовые</t>
  </si>
  <si>
    <t>отходы осиновые</t>
  </si>
  <si>
    <t>печное топливо</t>
  </si>
  <si>
    <t>пилеты</t>
  </si>
  <si>
    <t>смола</t>
  </si>
  <si>
    <t>щепа</t>
  </si>
  <si>
    <t>горючий сланец</t>
  </si>
  <si>
    <t>керосин</t>
  </si>
  <si>
    <t>кислородно-водородная смесь</t>
  </si>
  <si>
    <t>электроэнергия (НН)</t>
  </si>
  <si>
    <t>электроэнергия (СН1)</t>
  </si>
  <si>
    <t>электроэнергия (СН2)</t>
  </si>
  <si>
    <t>электроэнергия (ВН)</t>
  </si>
  <si>
    <t>мощность</t>
  </si>
  <si>
    <t>прочее</t>
  </si>
  <si>
    <t>цель инвестиционной программы /kind_of_purchase_method/</t>
  </si>
  <si>
    <t>торги/аукционы</t>
  </si>
  <si>
    <t>прямые договора без торгов</t>
  </si>
  <si>
    <t>тыс м3</t>
  </si>
  <si>
    <t>тыс кВт</t>
  </si>
  <si>
    <t>Расходы на ремонт (текущий и капитальный) основных производственных средств итого. Из них товары и услуги, приобретенные у организаций, сумма оплаты услуг которых превышает 20% суммы расходов по статье</t>
  </si>
  <si>
    <t>Добавить товар/услугу</t>
  </si>
  <si>
    <t>et_List04_1</t>
  </si>
  <si>
    <t>et_List04_2</t>
  </si>
  <si>
    <t>et_List04_3</t>
  </si>
  <si>
    <t>0</t>
  </si>
  <si>
    <t>Информация об основных потребительских характеристиках регулируемых товаров и услуг *</t>
  </si>
  <si>
    <t>Количество аварий на тепловых сетях (единиц на км) **</t>
  </si>
  <si>
    <t>Количество аварий на источниках тепловой энергии (единиц на источник)**</t>
  </si>
  <si>
    <t>Доля числа исполненных в срок договоров о подключении (технологическом присоединении), %</t>
  </si>
  <si>
    <t>Средняя продолжительность рассмотрения заявок на подключение (технологическое присоединение), дней</t>
  </si>
  <si>
    <r>
      <t xml:space="preserve"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
</t>
    </r>
    <r>
      <rPr>
        <sz val="9"/>
        <rFont val="Tahoma"/>
        <family val="2"/>
        <charset val="204"/>
      </rPr>
      <t xml:space="preserve">(в части регулируемой деятельности) </t>
    </r>
    <r>
      <rPr>
        <sz val="10"/>
        <rFont val="Tahoma"/>
        <family val="2"/>
        <charset val="204"/>
      </rPr>
      <t>*</t>
    </r>
  </si>
  <si>
    <t>Потр. Характеристики</t>
  </si>
  <si>
    <t>Дата утверждения инвестиционной программы</t>
  </si>
  <si>
    <t>Цели инвестиционной программы</t>
  </si>
  <si>
    <t>Наименование органа исполнительной власти субъекта РФ, утвердившего инвестиционную программу</t>
  </si>
  <si>
    <t>Наименование органа местного самоуправления, согласовавшего инвестиционную программу</t>
  </si>
  <si>
    <t>Добавить год</t>
  </si>
  <si>
    <t>Целевые показатели инвестиционной программы</t>
  </si>
  <si>
    <t>Факт</t>
  </si>
  <si>
    <t>План</t>
  </si>
  <si>
    <t>Информация об инвестиционных программах *</t>
  </si>
  <si>
    <t>9.1.1</t>
  </si>
  <si>
    <t>9.1.2</t>
  </si>
  <si>
    <t>9.2.1</t>
  </si>
  <si>
    <t>9.2.2</t>
  </si>
  <si>
    <t>9.3.1</t>
  </si>
  <si>
    <t>9.3.2</t>
  </si>
  <si>
    <t>9.4</t>
  </si>
  <si>
    <t>9.4.1</t>
  </si>
  <si>
    <t>9.4.2</t>
  </si>
  <si>
    <t>9.5</t>
  </si>
  <si>
    <t>9.5.1</t>
  </si>
  <si>
    <t>9.5.2</t>
  </si>
  <si>
    <t>9.6</t>
  </si>
  <si>
    <t>9.6.1</t>
  </si>
  <si>
    <t>9.6.2</t>
  </si>
  <si>
    <t>9.7</t>
  </si>
  <si>
    <t>9.7.1</t>
  </si>
  <si>
    <t>9.7.2</t>
  </si>
  <si>
    <t>9.8</t>
  </si>
  <si>
    <t>9.8.1</t>
  </si>
  <si>
    <t>9.8.2</t>
  </si>
  <si>
    <t>9.9</t>
  </si>
  <si>
    <t>9.9.1</t>
  </si>
  <si>
    <t>9.9.2</t>
  </si>
  <si>
    <t>9.10</t>
  </si>
  <si>
    <t>9.10.1</t>
  </si>
  <si>
    <t>9.10.2</t>
  </si>
  <si>
    <t>9.11</t>
  </si>
  <si>
    <t>9.11.1</t>
  </si>
  <si>
    <t>9.11.2</t>
  </si>
  <si>
    <t>9.12</t>
  </si>
  <si>
    <t>9.12.1</t>
  </si>
  <si>
    <t>9.12.2</t>
  </si>
  <si>
    <t>9.13</t>
  </si>
  <si>
    <t>9.13.1</t>
  </si>
  <si>
    <t>9.13.2</t>
  </si>
  <si>
    <t>9.14</t>
  </si>
  <si>
    <t>9.14.1</t>
  </si>
  <si>
    <t>9.14.2</t>
  </si>
  <si>
    <t>9.15</t>
  </si>
  <si>
    <t>9.15.1</t>
  </si>
  <si>
    <t>9.15.2</t>
  </si>
  <si>
    <t>9.16</t>
  </si>
  <si>
    <t>9.16.1</t>
  </si>
  <si>
    <t>9.16.2</t>
  </si>
  <si>
    <t>Износ оборудования производства (котлы)</t>
  </si>
  <si>
    <t>Износ оборудования передачи тепловой энергии (сети)</t>
  </si>
  <si>
    <t>Срок окупаемости</t>
  </si>
  <si>
    <t>лет</t>
  </si>
  <si>
    <t>Перебои в снабжении потребителей</t>
  </si>
  <si>
    <t>часов на потребителя</t>
  </si>
  <si>
    <t>Продолжительность (бесперебойность) поставки товаров и услуг</t>
  </si>
  <si>
    <t>час/день</t>
  </si>
  <si>
    <t>Уровень потерь и неучтенного потребления</t>
  </si>
  <si>
    <t>%</t>
  </si>
  <si>
    <t>Износ систем коммунальной инфраструктуры</t>
  </si>
  <si>
    <t>Коэффициент потерь</t>
  </si>
  <si>
    <t>Гкал/км</t>
  </si>
  <si>
    <t>Удельный вес сетей, нуждающихся в замене</t>
  </si>
  <si>
    <t>Обеспеченность потребления товаров и услуг приборами учета</t>
  </si>
  <si>
    <t>Расход топлива на 1 Гкал</t>
  </si>
  <si>
    <t>т усл.топл/Гкал</t>
  </si>
  <si>
    <t>Расход электроэнергии на выработку 1 Гкал</t>
  </si>
  <si>
    <t>кВт.ч/Гкал</t>
  </si>
  <si>
    <t>Расход электроэнергии на передачу 1 Гкал</t>
  </si>
  <si>
    <t>Количество аварий (с учетом котельных)</t>
  </si>
  <si>
    <t>ед</t>
  </si>
  <si>
    <t>Количество аварий на 1 км тепловых сетей</t>
  </si>
  <si>
    <t>Производительность труда на 1 человека</t>
  </si>
  <si>
    <t>тыс руб/чел</t>
  </si>
  <si>
    <t>Использование инвестиционных средств за отчетный год</t>
  </si>
  <si>
    <t>8.0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</si>
  <si>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</si>
  <si>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</si>
  <si>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</si>
  <si>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</si>
  <si>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</si>
  <si>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</si>
  <si>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</si>
  <si>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</si>
  <si>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</si>
  <si>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</si>
  <si>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</si>
  <si>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</si>
  <si>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
/source_of_funding/</t>
  </si>
  <si>
    <t>Потребности в финансовых средствах, необходимых для реализации инвестиционной программы на год, в том числе по источникам финансирования</t>
  </si>
  <si>
    <t>10.0</t>
  </si>
  <si>
    <t>автоматизация (с уменьшением штата)</t>
  </si>
  <si>
    <t>уменьшение удельных затрат (повышение КПД)</t>
  </si>
  <si>
    <t>уменьшение издержек на производство</t>
  </si>
  <si>
    <t>снижение аварийности</t>
  </si>
  <si>
    <t>цель инвестиционной программы /objective_of_IPR/</t>
  </si>
  <si>
    <t>Внесение изменений в инвестиционную программу *</t>
  </si>
  <si>
    <t>Дата внесения изменений</t>
  </si>
  <si>
    <t>Внесенные изменения</t>
  </si>
  <si>
    <t>Добавить строку</t>
  </si>
  <si>
    <t>et_List07_1</t>
  </si>
  <si>
    <t>Показатели (факт)</t>
  </si>
  <si>
    <t>Показатели (2)</t>
  </si>
  <si>
    <t>Потр. характеристики</t>
  </si>
  <si>
    <t>Инвестиции</t>
  </si>
  <si>
    <t>Инвестиции исправления</t>
  </si>
  <si>
    <t>modfrmSelectData</t>
  </si>
  <si>
    <t>modList04</t>
  </si>
  <si>
    <t>modList05</t>
  </si>
  <si>
    <t>modList06</t>
  </si>
  <si>
    <t>modList07</t>
  </si>
  <si>
    <t>Рабочие диапазоны</t>
  </si>
  <si>
    <t>Добавить прочие расходы</t>
  </si>
  <si>
    <t>et_List02_5</t>
  </si>
  <si>
    <t>Ссылки на документы</t>
  </si>
  <si>
    <t>Документы необходимо загружать с помощью "ЕИАС Мониторинг". Ссылка на инструкцию по загрузке документов расположена на листе 'Инструкция' в п.'Методология заполнения'.
Ввводите ссылку,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элемент/.</t>
  </si>
  <si>
    <t>CopyList</t>
  </si>
  <si>
    <t>Отчетный период (год)</t>
  </si>
  <si>
    <t>Вид услуги, на которую установлен тариф /kind_of_service_WARM/</t>
  </si>
  <si>
    <t>Производство</t>
  </si>
  <si>
    <t>Передача</t>
  </si>
  <si>
    <t>Сбыт</t>
  </si>
  <si>
    <t>Материалы (документы) необходимо загружать с помощью "ЕИАС Мониторинг". Ссылка на инструкцию по загрузке материалов (документов) расположена на листе 'Инструкция' в п.'Методология заполнения'.
Ввводите ссылку,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элемент/.</t>
  </si>
  <si>
    <t>Список с видами деятельности</t>
  </si>
  <si>
    <t>kind_of_activity_01</t>
  </si>
  <si>
    <t>kind_of_activity_02</t>
  </si>
  <si>
    <t>kind_of_activity_03</t>
  </si>
  <si>
    <t>В зависимости от указанного вида деятельности будут доступны для заполнения поля 'Производство', 'Передача' и 'Сбыт'</t>
  </si>
  <si>
    <t>Вид деятельности, на которую установлен тариф /kind_of_activity/</t>
  </si>
  <si>
    <t/>
  </si>
  <si>
    <t>Ссылка1</t>
  </si>
  <si>
    <t>Ссылка2</t>
  </si>
  <si>
    <t>Расходы на аренду имущества, используемого для осуществления регулируемого вида деятельности</t>
  </si>
  <si>
    <t>Расходы на хим.реагенты, используемые в технологическом процессе</t>
  </si>
  <si>
    <t>Обязательное опубликование на официальном сайте органа исполнительной власти субъекта Российской Федерации в области государственного регулирования цен (тарифов), и (или) на официальном сайте органа местного самоуправления поселения или городского округа в случае их наделения в соответствии с законом субъекта Российской Федерации полномочиями по государственному регулированию цен (тарифов) предусмотрено пунктом 3 (а) постановления Правительства N 570 от 05.07.2013</t>
  </si>
  <si>
    <t>Срок начала реализации инвестиционной программы (мероприятия)</t>
  </si>
  <si>
    <t>Срок окончания реализации инвестиционной программы (мероприятия)</t>
  </si>
  <si>
    <t>NSRF</t>
  </si>
  <si>
    <t>MR_NAME</t>
  </si>
  <si>
    <t>OKTMO_MR_NAME</t>
  </si>
  <si>
    <t>MO_NAME</t>
  </si>
  <si>
    <t>OKTMO_NAME</t>
  </si>
  <si>
    <t>RST_ORG_ID</t>
  </si>
  <si>
    <t>ORG_NAME</t>
  </si>
  <si>
    <t>INN_NAME</t>
  </si>
  <si>
    <t>KPP_NAME</t>
  </si>
  <si>
    <t>VDET_NAME</t>
  </si>
  <si>
    <t>производство (некомбинированная выработка)+передача+сбыт</t>
  </si>
  <si>
    <t>Троицкий сельсовет</t>
  </si>
  <si>
    <t>производство комбинированная выработка</t>
  </si>
  <si>
    <t>Малиновский сельсовет</t>
  </si>
  <si>
    <t>7708503727</t>
  </si>
  <si>
    <t>Рыбинский сельсовет</t>
  </si>
  <si>
    <t>Петропавловский сельсовет</t>
  </si>
  <si>
    <t>Екатерининский сельсовет</t>
  </si>
  <si>
    <t>МУП "Коммунальщик"</t>
  </si>
  <si>
    <t>Михайловский сельсовет</t>
  </si>
  <si>
    <t>Павловский сельсовет</t>
  </si>
  <si>
    <t>Первомайский сельсовет</t>
  </si>
  <si>
    <t>производство (некомбинированная выработка)</t>
  </si>
  <si>
    <t>Романовский сельсовет</t>
  </si>
  <si>
    <t>Передача+Сбыт</t>
  </si>
  <si>
    <t>Александровский сельсовет</t>
  </si>
  <si>
    <t>Березовский сельсовет</t>
  </si>
  <si>
    <t>Бобровский сельсовет</t>
  </si>
  <si>
    <t>производство (некомбинированная выработка)+сбыт</t>
  </si>
  <si>
    <t>Покровский сельсовет</t>
  </si>
  <si>
    <t>ООО "Коммунальщик"</t>
  </si>
  <si>
    <t>ООО "Коммунсервис"</t>
  </si>
  <si>
    <t>производство (некомбинированная выработка)+передача</t>
  </si>
  <si>
    <t>ООО "Тепло"</t>
  </si>
  <si>
    <t>Соколовский сельсовет</t>
  </si>
  <si>
    <t>ООО "Тепловые сети"</t>
  </si>
  <si>
    <t>ООО "Теплосети"</t>
  </si>
  <si>
    <t>ООО "Энергия"</t>
  </si>
  <si>
    <t>7714783092</t>
  </si>
  <si>
    <t>WARM</t>
  </si>
  <si>
    <t>2.1</t>
  </si>
  <si>
    <t>2.2</t>
  </si>
  <si>
    <t>2.3</t>
  </si>
  <si>
    <t>2.2.0</t>
  </si>
  <si>
    <t>2.3.1</t>
  </si>
  <si>
    <t>2.3.2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</si>
  <si>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</si>
  <si>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</si>
  <si>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</si>
  <si>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</si>
  <si>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</si>
  <si>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</si>
  <si>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</si>
  <si>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</si>
  <si>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</si>
  <si>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2.12.1</t>
  </si>
  <si>
    <t>2.12.2</t>
  </si>
  <si>
    <t>2.13</t>
  </si>
  <si>
    <t>2.13.1</t>
  </si>
  <si>
    <t>2.13.2</t>
  </si>
  <si>
    <t>2.14</t>
  </si>
  <si>
    <t>2.14.1</t>
  </si>
  <si>
    <t>2.15</t>
  </si>
  <si>
    <t>2.15.0</t>
  </si>
  <si>
    <t>12.1</t>
  </si>
  <si>
    <t>12.2</t>
  </si>
  <si>
    <t>17.0</t>
  </si>
  <si>
    <t>Раскрывается регулируемой организацией в течение 10 календарных дней со дня принятия органом исполнительной власти субъекта Российской Федерации решения о внесении изменений в инвестиционную программу</t>
  </si>
  <si>
    <t>4.1</t>
  </si>
  <si>
    <t>Сведения об изменении стоимости основных фондов, в том числе за счет их ввода в эксплуатацию (вывода из эксплуатации), а также стоимости их переоценки</t>
  </si>
  <si>
    <t>1.1</t>
  </si>
  <si>
    <t>8.1</t>
  </si>
  <si>
    <t>10.1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</si>
  <si>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МВт и более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</si>
  <si>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менее 25 МВт</t>
  </si>
  <si>
    <t>производство тепловой энергии (мощности) не в режиме комбинированной выработки электрической и тепловой энергии источниками тепловой энергии</t>
  </si>
  <si>
    <t>производство теплоносителя</t>
  </si>
  <si>
    <t>передача тепловой энергии и теплоносителя</t>
  </si>
  <si>
    <t>сбыт тепловой энергии и теплоносителя</t>
  </si>
  <si>
    <t>подключение к системе теплоснабжения</t>
  </si>
  <si>
    <t>поддержание резервной тепловой мощности при отсутствии потребления тепловой энергии</t>
  </si>
  <si>
    <t>Показатели надежности и качества, установленные в соответствии с законодательством РФ***</t>
  </si>
  <si>
    <t>***</t>
  </si>
  <si>
    <t>В случае, если показатели надежности и качества не утверждены, укажите ссылку на материалы,</t>
  </si>
  <si>
    <t>подтверждающие информацию (например, ссылка на сайт регулирующего органа).</t>
  </si>
  <si>
    <t>передача тепловой энергии</t>
  </si>
  <si>
    <t>передача теплоносителя</t>
  </si>
  <si>
    <t>сбыт тепловой энергии</t>
  </si>
  <si>
    <t>сбыт теплоносителя</t>
  </si>
  <si>
    <t>смешанное производство</t>
  </si>
  <si>
    <t>нет производства</t>
  </si>
  <si>
    <t>kind_of_activity_05</t>
  </si>
  <si>
    <t>kind_of_activity_04</t>
  </si>
  <si>
    <t>комбинированная выработка</t>
  </si>
  <si>
    <t>некомбинированная выработка</t>
  </si>
  <si>
    <t>смешанное пр-во</t>
  </si>
  <si>
    <t>передача</t>
  </si>
  <si>
    <t>сбыт</t>
  </si>
  <si>
    <t>передача+сбыт</t>
  </si>
  <si>
    <t>производство (комбинированная выработка)+сбыт</t>
  </si>
  <si>
    <t>производство (комбинированная выработка)+передача</t>
  </si>
  <si>
    <t>смешанное производство+сбыт</t>
  </si>
  <si>
    <t>смешанное производство+передача</t>
  </si>
  <si>
    <t>Проверка доступных обновлений...</t>
  </si>
  <si>
    <t>Информация</t>
  </si>
  <si>
    <t>Версия шаблона 6.0.2 актуальна, обновление не требуется</t>
  </si>
  <si>
    <t>Город Назарово</t>
  </si>
  <si>
    <t>04726000</t>
  </si>
  <si>
    <t>26320161</t>
  </si>
  <si>
    <t>АО «Разрез Назаровский»</t>
  </si>
  <si>
    <t>2456002745</t>
  </si>
  <si>
    <t>245601001</t>
  </si>
  <si>
    <t>Березовский муниципальный район</t>
  </si>
  <si>
    <t>04605000</t>
  </si>
  <si>
    <t>поселок Березовка</t>
  </si>
  <si>
    <t>04605151</t>
  </si>
  <si>
    <t>28458869</t>
  </si>
  <si>
    <t>Березовский филиал ГП "КрайДЭО"</t>
  </si>
  <si>
    <t>2454013163</t>
  </si>
  <si>
    <t>246001001</t>
  </si>
  <si>
    <t>Город Красноярск</t>
  </si>
  <si>
    <t>04701000</t>
  </si>
  <si>
    <t>28812153</t>
  </si>
  <si>
    <t>ГП КК "Центр развития коммунального комплекса"</t>
  </si>
  <si>
    <t>2460050766</t>
  </si>
  <si>
    <t>Сухобузимский муниципальный район</t>
  </si>
  <si>
    <t>04651000</t>
  </si>
  <si>
    <t>Борское</t>
  </si>
  <si>
    <t>04651425</t>
  </si>
  <si>
    <t>26502754</t>
  </si>
  <si>
    <t>ГСХУ УОХ "Миндерлинское"</t>
  </si>
  <si>
    <t>2435004702</t>
  </si>
  <si>
    <t>243501001</t>
  </si>
  <si>
    <t>26501771</t>
  </si>
  <si>
    <t>ЗАО  Сибирский ЭНТЦ</t>
  </si>
  <si>
    <t>5407103263</t>
  </si>
  <si>
    <t>246302001</t>
  </si>
  <si>
    <t>Канский муниципальный район</t>
  </si>
  <si>
    <t>04621000</t>
  </si>
  <si>
    <t>Сотниковское</t>
  </si>
  <si>
    <t>04621434</t>
  </si>
  <si>
    <t>26503210</t>
  </si>
  <si>
    <t>ЗАО "Арефьевское"</t>
  </si>
  <si>
    <t>2450012909</t>
  </si>
  <si>
    <t>245001001</t>
  </si>
  <si>
    <t>Большеуринское</t>
  </si>
  <si>
    <t>04621410</t>
  </si>
  <si>
    <t>26444737</t>
  </si>
  <si>
    <t>ЗАО "Большеуринское"</t>
  </si>
  <si>
    <t>2450012828</t>
  </si>
  <si>
    <t>Енисейский муниципальный район</t>
  </si>
  <si>
    <t>04615000</t>
  </si>
  <si>
    <t>Верхнепашинское</t>
  </si>
  <si>
    <t>04615407</t>
  </si>
  <si>
    <t>28268983</t>
  </si>
  <si>
    <t>ЗАО "Енисейэнергоком"</t>
  </si>
  <si>
    <t>2447012176</t>
  </si>
  <si>
    <t>244701001</t>
  </si>
  <si>
    <t>Ужурский муниципальный район</t>
  </si>
  <si>
    <t>04656000</t>
  </si>
  <si>
    <t>Город Ужур</t>
  </si>
  <si>
    <t>04656101</t>
  </si>
  <si>
    <t>26499632</t>
  </si>
  <si>
    <t>ЗАО "Искра"</t>
  </si>
  <si>
    <t>2439001597</t>
  </si>
  <si>
    <t>243901001</t>
  </si>
  <si>
    <t>28459033</t>
  </si>
  <si>
    <t>ЗАО "КрасПТМ"</t>
  </si>
  <si>
    <t>2463045877</t>
  </si>
  <si>
    <t>246501001</t>
  </si>
  <si>
    <t>Назаровский муниципальный район</t>
  </si>
  <si>
    <t>04637000</t>
  </si>
  <si>
    <t>Степное</t>
  </si>
  <si>
    <t>04637437</t>
  </si>
  <si>
    <t>26432997</t>
  </si>
  <si>
    <t>ЗАО "Назаровское"</t>
  </si>
  <si>
    <t>2427000415</t>
  </si>
  <si>
    <t>Город Лесосибирск</t>
  </si>
  <si>
    <t>04722000</t>
  </si>
  <si>
    <t>26371432</t>
  </si>
  <si>
    <t>ЗАО "Новоенисейский ЛХК"</t>
  </si>
  <si>
    <t>2454012346</t>
  </si>
  <si>
    <t>245401001</t>
  </si>
  <si>
    <t>Город Норильск</t>
  </si>
  <si>
    <t>04729000</t>
  </si>
  <si>
    <t>26371443</t>
  </si>
  <si>
    <t>ЗАО "Оганер-Комплекс"</t>
  </si>
  <si>
    <t>2457042370</t>
  </si>
  <si>
    <t>245701001</t>
  </si>
  <si>
    <t>Атамановское</t>
  </si>
  <si>
    <t>04651402</t>
  </si>
  <si>
    <t>26642168</t>
  </si>
  <si>
    <t>ЗАО "Племзавод "Таежный"</t>
  </si>
  <si>
    <t>2435003949</t>
  </si>
  <si>
    <t>Город Ачинск</t>
  </si>
  <si>
    <t>04703000</t>
  </si>
  <si>
    <t>26371405</t>
  </si>
  <si>
    <t>ЗАО "Промэнерго"</t>
  </si>
  <si>
    <t>2443022857</t>
  </si>
  <si>
    <t>244301001</t>
  </si>
  <si>
    <t>Балахтинский муниципальный район</t>
  </si>
  <si>
    <t>04604000</t>
  </si>
  <si>
    <t>Кожановское</t>
  </si>
  <si>
    <t>04604405</t>
  </si>
  <si>
    <t>26619041</t>
  </si>
  <si>
    <t>ЗАО "Санаторий "Красноярское Загорье"</t>
  </si>
  <si>
    <t>2403001924</t>
  </si>
  <si>
    <t>240301001</t>
  </si>
  <si>
    <t>Краснотуранский муниципальный район</t>
  </si>
  <si>
    <t>04628000</t>
  </si>
  <si>
    <t>Тубинское</t>
  </si>
  <si>
    <t>04628428</t>
  </si>
  <si>
    <t>26503218</t>
  </si>
  <si>
    <t>ЗАО "Тубинск"</t>
  </si>
  <si>
    <t>2422392039</t>
  </si>
  <si>
    <t>242201001</t>
  </si>
  <si>
    <t>26820212</t>
  </si>
  <si>
    <t>ЗАО «РН-Энергонефть»</t>
  </si>
  <si>
    <t>7706184465</t>
  </si>
  <si>
    <t>246543001</t>
  </si>
  <si>
    <t>Идринский муниципальный раойон</t>
  </si>
  <si>
    <t>04617000</t>
  </si>
  <si>
    <t>Идринское</t>
  </si>
  <si>
    <t>04617422</t>
  </si>
  <si>
    <t>26499251</t>
  </si>
  <si>
    <t>ЗАО Заря</t>
  </si>
  <si>
    <t>2414002623</t>
  </si>
  <si>
    <t>241401001</t>
  </si>
  <si>
    <t>26501802</t>
  </si>
  <si>
    <t>ЗАО Лесосибирский ЛПК</t>
  </si>
  <si>
    <t>2454002002</t>
  </si>
  <si>
    <t>Мокрушинское</t>
  </si>
  <si>
    <t>04621425</t>
  </si>
  <si>
    <t>26501656</t>
  </si>
  <si>
    <t>ЗАО Разрез Канский</t>
  </si>
  <si>
    <t>2450024566</t>
  </si>
  <si>
    <t>Город Шарыпово</t>
  </si>
  <si>
    <t>04740000</t>
  </si>
  <si>
    <t>26320159</t>
  </si>
  <si>
    <t>Закрытое акционерное общество «Разрез Березовский»</t>
  </si>
  <si>
    <t>2459018895</t>
  </si>
  <si>
    <t>245901001</t>
  </si>
  <si>
    <t>26501767</t>
  </si>
  <si>
    <t>ИП Полынцев</t>
  </si>
  <si>
    <t>246001293023</t>
  </si>
  <si>
    <t>Большемуртинский муниципальный район</t>
  </si>
  <si>
    <t>04610000</t>
  </si>
  <si>
    <t>Межовское</t>
  </si>
  <si>
    <t>04610416</t>
  </si>
  <si>
    <t>28030465</t>
  </si>
  <si>
    <t>ИП Хасанов</t>
  </si>
  <si>
    <t>240800322914</t>
  </si>
  <si>
    <t>28455506</t>
  </si>
  <si>
    <t>КГБУ СО "Енисейский психоневрологический интернат"</t>
  </si>
  <si>
    <t>2466212572</t>
  </si>
  <si>
    <t>246601001</t>
  </si>
  <si>
    <t>Дзержинский район</t>
  </si>
  <si>
    <t>04613000</t>
  </si>
  <si>
    <t>Михайловское</t>
  </si>
  <si>
    <t>04613419</t>
  </si>
  <si>
    <t>28030531</t>
  </si>
  <si>
    <t>КГБУ СО «Дзержинский психоневрологический интернат»</t>
  </si>
  <si>
    <t>2410001361</t>
  </si>
  <si>
    <t>241001001</t>
  </si>
  <si>
    <t>Город Канск</t>
  </si>
  <si>
    <t>04720000</t>
  </si>
  <si>
    <t>27582831</t>
  </si>
  <si>
    <t>КГБУСО "Канский психоневрологический интернат"</t>
  </si>
  <si>
    <t>2450003647</t>
  </si>
  <si>
    <t>Кежемский муниципальный район</t>
  </si>
  <si>
    <t>04624000</t>
  </si>
  <si>
    <t>Город Кодинск</t>
  </si>
  <si>
    <t>04624101</t>
  </si>
  <si>
    <t>26371355</t>
  </si>
  <si>
    <t>Кодинское МУП ЖКХ Кежемского района</t>
  </si>
  <si>
    <t>2420070117</t>
  </si>
  <si>
    <t>242001001</t>
  </si>
  <si>
    <t>Краснотуранское</t>
  </si>
  <si>
    <t>04628413</t>
  </si>
  <si>
    <t>26371358</t>
  </si>
  <si>
    <t>Краснотуранское РМПП ЖКХ</t>
  </si>
  <si>
    <t>2422000884</t>
  </si>
  <si>
    <t>26824651</t>
  </si>
  <si>
    <t>Красноярская дирекция по тепловодоснабжению</t>
  </si>
  <si>
    <t>246645014</t>
  </si>
  <si>
    <t>26320174</t>
  </si>
  <si>
    <t>Красноярский научный центр СО РАН</t>
  </si>
  <si>
    <t>2463002263</t>
  </si>
  <si>
    <t>246301001</t>
  </si>
  <si>
    <t>ЗАТО город Железногорск</t>
  </si>
  <si>
    <t>04735000</t>
  </si>
  <si>
    <t>27921007</t>
  </si>
  <si>
    <t>Красноярский филиал ОАО "НИКИМТ-Атомстрой"</t>
  </si>
  <si>
    <t>7715719854</t>
  </si>
  <si>
    <t>245243001</t>
  </si>
  <si>
    <t>Ирбейский муниципальный район</t>
  </si>
  <si>
    <t>04619000</t>
  </si>
  <si>
    <t>Ирбейское</t>
  </si>
  <si>
    <t>04619413</t>
  </si>
  <si>
    <t>28458903</t>
  </si>
  <si>
    <t>МБУЗ "Ирбейская ЦРБ"</t>
  </si>
  <si>
    <t>2416002065</t>
  </si>
  <si>
    <t>241601001</t>
  </si>
  <si>
    <t>Курагинский муниципальный район</t>
  </si>
  <si>
    <t>04630000</t>
  </si>
  <si>
    <t>Черемшанкское</t>
  </si>
  <si>
    <t>04630446</t>
  </si>
  <si>
    <t>26442466</t>
  </si>
  <si>
    <t>МП "Забота"</t>
  </si>
  <si>
    <t>2423011198</t>
  </si>
  <si>
    <t>242301001</t>
  </si>
  <si>
    <t>28078255</t>
  </si>
  <si>
    <t>МП "Служба благоустройства"</t>
  </si>
  <si>
    <t>2414003930</t>
  </si>
  <si>
    <t>Есаульское</t>
  </si>
  <si>
    <t>04605416</t>
  </si>
  <si>
    <t>26499285</t>
  </si>
  <si>
    <t>МП ЖКУ Есаульского сельсовета</t>
  </si>
  <si>
    <t>2404008672</t>
  </si>
  <si>
    <t>240401001</t>
  </si>
  <si>
    <t>26371426</t>
  </si>
  <si>
    <t>МП ЗАТО Железногорск "Гортеплоэнерго"</t>
  </si>
  <si>
    <t>2452024096</t>
  </si>
  <si>
    <t>245201001</t>
  </si>
  <si>
    <t>Эвенкийский муниципальный район</t>
  </si>
  <si>
    <t>04650000</t>
  </si>
  <si>
    <t>село Байкит</t>
  </si>
  <si>
    <t>04650405</t>
  </si>
  <si>
    <t>26442349</t>
  </si>
  <si>
    <t>МП ЭМР "Байкитэнерго"</t>
  </si>
  <si>
    <t>8802000955</t>
  </si>
  <si>
    <t>880201001</t>
  </si>
  <si>
    <t>село Ванавара</t>
  </si>
  <si>
    <t>04650459</t>
  </si>
  <si>
    <t>26442313</t>
  </si>
  <si>
    <t>МП ЭМР "Ванавараэнерго"</t>
  </si>
  <si>
    <t>8803001655</t>
  </si>
  <si>
    <t>880301001</t>
  </si>
  <si>
    <t>поселок Тура</t>
  </si>
  <si>
    <t>04650402</t>
  </si>
  <si>
    <t>26442330</t>
  </si>
  <si>
    <t>МП ЭМР "Илимпийские теплосети"</t>
  </si>
  <si>
    <t>8801011048</t>
  </si>
  <si>
    <t>880101001</t>
  </si>
  <si>
    <t>Нижнеингашский муниципальный район</t>
  </si>
  <si>
    <t>04639000</t>
  </si>
  <si>
    <t>поселок Нижний Ингаш</t>
  </si>
  <si>
    <t>04639151</t>
  </si>
  <si>
    <t>26501830</t>
  </si>
  <si>
    <t>МУЗ Нижнеингашская ЦРБ</t>
  </si>
  <si>
    <t>2428001700</t>
  </si>
  <si>
    <t>242801001</t>
  </si>
  <si>
    <t>Город Енисейск</t>
  </si>
  <si>
    <t>04712000</t>
  </si>
  <si>
    <t>26641927</t>
  </si>
  <si>
    <t>МУП  "Очистные сооружения"</t>
  </si>
  <si>
    <t>2447011172</t>
  </si>
  <si>
    <t>26444534</t>
  </si>
  <si>
    <t>МУП "Ачинские коммунальные системы"</t>
  </si>
  <si>
    <t>2443031957</t>
  </si>
  <si>
    <t>Шушенский муниципальный район</t>
  </si>
  <si>
    <t>04659000</t>
  </si>
  <si>
    <t>Ильичевское</t>
  </si>
  <si>
    <t>04659405</t>
  </si>
  <si>
    <t>26442382</t>
  </si>
  <si>
    <t>МУП "Водоканал" Ильичевского  сельсовета</t>
  </si>
  <si>
    <t>2442011436</t>
  </si>
  <si>
    <t>244201001</t>
  </si>
  <si>
    <t>Уярский муниципальный район</t>
  </si>
  <si>
    <t>04657000</t>
  </si>
  <si>
    <t>Город Уяр</t>
  </si>
  <si>
    <t>04657101</t>
  </si>
  <si>
    <t>26371399</t>
  </si>
  <si>
    <t>МУП "Городское коммунальное хозяйство"</t>
  </si>
  <si>
    <t>2440006462</t>
  </si>
  <si>
    <t>244001001</t>
  </si>
  <si>
    <t>Емельяновский муниципальный район</t>
  </si>
  <si>
    <t>04614000</t>
  </si>
  <si>
    <t>Шуваевское</t>
  </si>
  <si>
    <t>04614449</t>
  </si>
  <si>
    <t>26440636</t>
  </si>
  <si>
    <t>МУП "ЖКС" Шуваево</t>
  </si>
  <si>
    <t>2411016628</t>
  </si>
  <si>
    <t>241101001</t>
  </si>
  <si>
    <t>Преображенское</t>
  </si>
  <si>
    <t>04637425</t>
  </si>
  <si>
    <t>26371438</t>
  </si>
  <si>
    <t>МУП "ЖКХ Назаровского района"</t>
  </si>
  <si>
    <t>2456009853</t>
  </si>
  <si>
    <t>26371433</t>
  </si>
  <si>
    <t>МУП "ЖКХ г. Лесосибирска"</t>
  </si>
  <si>
    <t>2454017182</t>
  </si>
  <si>
    <t>ЗАТО поселок Солнечный</t>
  </si>
  <si>
    <t>04780000</t>
  </si>
  <si>
    <t>26371393</t>
  </si>
  <si>
    <t>МУП "ЖКХ" ЗАТО Солнечный</t>
  </si>
  <si>
    <t>2439005538</t>
  </si>
  <si>
    <t>Минусинский муниципальный район</t>
  </si>
  <si>
    <t>04633000</t>
  </si>
  <si>
    <t>Маломинусинское</t>
  </si>
  <si>
    <t>04633422</t>
  </si>
  <si>
    <t>28828307</t>
  </si>
  <si>
    <t>МУП "ЖКХ" Минусинского района</t>
  </si>
  <si>
    <t>2455035064</t>
  </si>
  <si>
    <t>245501001</t>
  </si>
  <si>
    <t>Таймырский (Долгано-Ненецкий) муниципальный район</t>
  </si>
  <si>
    <t>04653000</t>
  </si>
  <si>
    <t>Хатанга</t>
  </si>
  <si>
    <t>04653419</t>
  </si>
  <si>
    <t>26442274</t>
  </si>
  <si>
    <t>МУП "ЖКХ" сельского поселения Хатанга</t>
  </si>
  <si>
    <t>2469012194</t>
  </si>
  <si>
    <t>246901001</t>
  </si>
  <si>
    <t>Город Сосновоборск</t>
  </si>
  <si>
    <t>04733000</t>
  </si>
  <si>
    <t>26371453</t>
  </si>
  <si>
    <t>МУП "Жилкомсервис" г. Сосновоборск</t>
  </si>
  <si>
    <t>2458008862</t>
  </si>
  <si>
    <t>245801001</t>
  </si>
  <si>
    <t>Казанцевское</t>
  </si>
  <si>
    <t>04659407</t>
  </si>
  <si>
    <t>26371401</t>
  </si>
  <si>
    <t>МУП "Казанцевский водоканал"</t>
  </si>
  <si>
    <t>2442010714</t>
  </si>
  <si>
    <t>26320144</t>
  </si>
  <si>
    <t>МУП "Канский Электросетьсбыт"</t>
  </si>
  <si>
    <t>2450017488</t>
  </si>
  <si>
    <t>Манский муниципальный район</t>
  </si>
  <si>
    <t>04631000</t>
  </si>
  <si>
    <t>Колбинское</t>
  </si>
  <si>
    <t>04631413</t>
  </si>
  <si>
    <t>28030478</t>
  </si>
  <si>
    <t>МУП "Колбинское ЖКХ"</t>
  </si>
  <si>
    <t>2424007162</t>
  </si>
  <si>
    <t>242401001</t>
  </si>
  <si>
    <t>26379430</t>
  </si>
  <si>
    <t>МУП "Коммунальные объединенные системы"</t>
  </si>
  <si>
    <t>2457029066</t>
  </si>
  <si>
    <t>Новоселовский муниципальный район</t>
  </si>
  <si>
    <t>04641000</t>
  </si>
  <si>
    <t>Светлолобовское</t>
  </si>
  <si>
    <t>04641410</t>
  </si>
  <si>
    <t>26620517</t>
  </si>
  <si>
    <t>2429002760</t>
  </si>
  <si>
    <t>242901001</t>
  </si>
  <si>
    <t>Красносопкинское</t>
  </si>
  <si>
    <t>04637413</t>
  </si>
  <si>
    <t>26371441</t>
  </si>
  <si>
    <t>МУП "Красносопкинское ЖКХ"</t>
  </si>
  <si>
    <t>2456009998</t>
  </si>
  <si>
    <t>26371430</t>
  </si>
  <si>
    <t>МУП "ППЖКХ № 5 п. Стрелка"</t>
  </si>
  <si>
    <t>2454000661</t>
  </si>
  <si>
    <t>Боготольский муниципальный район</t>
  </si>
  <si>
    <t>04608000</t>
  </si>
  <si>
    <t>Боготольское</t>
  </si>
  <si>
    <t>04608404</t>
  </si>
  <si>
    <t>27995712</t>
  </si>
  <si>
    <t>МУП "РТЭК"</t>
  </si>
  <si>
    <t>2444001602</t>
  </si>
  <si>
    <t>244401001</t>
  </si>
  <si>
    <t>Сахаптинское</t>
  </si>
  <si>
    <t>04637428</t>
  </si>
  <si>
    <t>26442537</t>
  </si>
  <si>
    <t>МУП "Сахаптинское ЖКХ"</t>
  </si>
  <si>
    <t>2456011683</t>
  </si>
  <si>
    <t>Поселок Нижняя Пойма</t>
  </si>
  <si>
    <t>04639154</t>
  </si>
  <si>
    <t>26558630</t>
  </si>
  <si>
    <t>МУП "Сибсервис"</t>
  </si>
  <si>
    <t>2428005222</t>
  </si>
  <si>
    <t>Ермаковский муниципальный район</t>
  </si>
  <si>
    <t>04616000</t>
  </si>
  <si>
    <t>Танзыбейское</t>
  </si>
  <si>
    <t>04616434</t>
  </si>
  <si>
    <t>27993020</t>
  </si>
  <si>
    <t>МУП "Стимул"</t>
  </si>
  <si>
    <t>2413007273</t>
  </si>
  <si>
    <t>241301001</t>
  </si>
  <si>
    <t>Толстомысинское</t>
  </si>
  <si>
    <t>04641413</t>
  </si>
  <si>
    <t>26371381</t>
  </si>
  <si>
    <t>МУП "Толстомысенское ПП ЖКХ"</t>
  </si>
  <si>
    <t>2429002263</t>
  </si>
  <si>
    <t>Северо-Енисейский муниципальный район</t>
  </si>
  <si>
    <t>04649000</t>
  </si>
  <si>
    <t>26371386</t>
  </si>
  <si>
    <t>МУП "УКК" Северо-Енисейского района"</t>
  </si>
  <si>
    <t>2434001177</t>
  </si>
  <si>
    <t>243401001</t>
  </si>
  <si>
    <t>поселок Шушенское</t>
  </si>
  <si>
    <t>04659151</t>
  </si>
  <si>
    <t>26320147</t>
  </si>
  <si>
    <t>МУП "Шушенские ТЭС"</t>
  </si>
  <si>
    <t>2442000890</t>
  </si>
  <si>
    <t>Город Дивногорск</t>
  </si>
  <si>
    <t>04709000</t>
  </si>
  <si>
    <t>26320148</t>
  </si>
  <si>
    <t>МУП "ЭС" г.Дивногорск</t>
  </si>
  <si>
    <t>2446001206</t>
  </si>
  <si>
    <t>244601001</t>
  </si>
  <si>
    <t>Элитовское</t>
  </si>
  <si>
    <t>04614404</t>
  </si>
  <si>
    <t>26371346</t>
  </si>
  <si>
    <t>МУП Емельяновского района "Коммунальщик"</t>
  </si>
  <si>
    <t>2411013137</t>
  </si>
  <si>
    <t>Мотыгинский муниципальный район</t>
  </si>
  <si>
    <t>04635000</t>
  </si>
  <si>
    <t>Машуковское</t>
  </si>
  <si>
    <t>04635410</t>
  </si>
  <si>
    <t>26500186</t>
  </si>
  <si>
    <t>МУП ЖКХ Машуковский</t>
  </si>
  <si>
    <t>2426004128</t>
  </si>
  <si>
    <t>242601001</t>
  </si>
  <si>
    <t>Каменское</t>
  </si>
  <si>
    <t>04631408</t>
  </si>
  <si>
    <t>26557483</t>
  </si>
  <si>
    <t>МУП ЖКХ Нижне-Есауловское</t>
  </si>
  <si>
    <t>2424006715</t>
  </si>
  <si>
    <t>Иланский муниципальный район</t>
  </si>
  <si>
    <t>04618000</t>
  </si>
  <si>
    <t>город Иланский</t>
  </si>
  <si>
    <t>04618101</t>
  </si>
  <si>
    <t>28459161</t>
  </si>
  <si>
    <t>МУП МПО "Восток"</t>
  </si>
  <si>
    <t>2415002055</t>
  </si>
  <si>
    <t>241501001</t>
  </si>
  <si>
    <t>Тинское</t>
  </si>
  <si>
    <t>04639440</t>
  </si>
  <si>
    <t>28821786</t>
  </si>
  <si>
    <t>МУП Нижнеингашского района "Альянс"</t>
  </si>
  <si>
    <t>2428004003</t>
  </si>
  <si>
    <t>Тальское</t>
  </si>
  <si>
    <t>04614440</t>
  </si>
  <si>
    <t>26371345</t>
  </si>
  <si>
    <t>МУП ТСА "Коммунальное обслуживание"</t>
  </si>
  <si>
    <t>2411013056</t>
  </si>
  <si>
    <t>Саянский муниципальный район</t>
  </si>
  <si>
    <t>04648000</t>
  </si>
  <si>
    <t>Агинское</t>
  </si>
  <si>
    <t>04648402</t>
  </si>
  <si>
    <t>27580577</t>
  </si>
  <si>
    <t>МУП УК ЖКХ "Агинское"</t>
  </si>
  <si>
    <t>2433004168</t>
  </si>
  <si>
    <t>243301001</t>
  </si>
  <si>
    <t>Город Минусинск</t>
  </si>
  <si>
    <t>04723000</t>
  </si>
  <si>
    <t>26558537</t>
  </si>
  <si>
    <t>МУП г. Минусинска "Минусинское городское хозяйство"</t>
  </si>
  <si>
    <t>2455029568</t>
  </si>
  <si>
    <t>26442429</t>
  </si>
  <si>
    <t>МУП города Минусинска "Горводоканал"</t>
  </si>
  <si>
    <t>2455029945</t>
  </si>
  <si>
    <t>Караул</t>
  </si>
  <si>
    <t>04653417</t>
  </si>
  <si>
    <t>27233739</t>
  </si>
  <si>
    <t>МУП сельского поселения Караул "Коммунальщик"</t>
  </si>
  <si>
    <t>8404010136</t>
  </si>
  <si>
    <t>840401001</t>
  </si>
  <si>
    <t>ЗАТО город Зеленогорск</t>
  </si>
  <si>
    <t>04737000</t>
  </si>
  <si>
    <t>26371427</t>
  </si>
  <si>
    <t>МУП тепловых сетей г.Зеленогорска</t>
  </si>
  <si>
    <t>2453000242</t>
  </si>
  <si>
    <t>245301001</t>
  </si>
  <si>
    <t>Частоостровское</t>
  </si>
  <si>
    <t>04614446</t>
  </si>
  <si>
    <t>26439393</t>
  </si>
  <si>
    <t>МУПЕР "Частоостровское"</t>
  </si>
  <si>
    <t>2411013698</t>
  </si>
  <si>
    <t>Большеулуйский муниципальный район</t>
  </si>
  <si>
    <t>04611000</t>
  </si>
  <si>
    <t>Большеулуйское</t>
  </si>
  <si>
    <t>04611407</t>
  </si>
  <si>
    <t>26439323</t>
  </si>
  <si>
    <t>ОАО "Ачинский НПЗ ВНК"</t>
  </si>
  <si>
    <t>2443000518</t>
  </si>
  <si>
    <t>Поселок Емельяново</t>
  </si>
  <si>
    <t>04614151</t>
  </si>
  <si>
    <t>26853974</t>
  </si>
  <si>
    <t>ОАО "Аэропорт Красноярск"</t>
  </si>
  <si>
    <t>2411017710</t>
  </si>
  <si>
    <t>26371354</t>
  </si>
  <si>
    <t>ОАО "Богучанская ГЭС"</t>
  </si>
  <si>
    <t>2420002597</t>
  </si>
  <si>
    <t>246750001</t>
  </si>
  <si>
    <t>28465675</t>
  </si>
  <si>
    <t>ОАО "Водмонтаж"</t>
  </si>
  <si>
    <t>2404001317</t>
  </si>
  <si>
    <t>26499634</t>
  </si>
  <si>
    <t>ОАО "Гортепло"</t>
  </si>
  <si>
    <t>2450018770</t>
  </si>
  <si>
    <t>26500091</t>
  </si>
  <si>
    <t>ОАО "ДОЗ 2 и К"</t>
  </si>
  <si>
    <t>2462023422</t>
  </si>
  <si>
    <t>246201001</t>
  </si>
  <si>
    <t>27796406</t>
  </si>
  <si>
    <t>ОАО "Дивногорские тепловые сети"</t>
  </si>
  <si>
    <t>2460237884</t>
  </si>
  <si>
    <t>26501394</t>
  </si>
  <si>
    <t>ОАО "ЕнисейАтомЭнергоСбыт"</t>
  </si>
  <si>
    <t>2452026696</t>
  </si>
  <si>
    <t>26370721</t>
  </si>
  <si>
    <t>ОАО "Енисейская ТГК (ТГК-13)"</t>
  </si>
  <si>
    <t>1901067718</t>
  </si>
  <si>
    <t>246050001</t>
  </si>
  <si>
    <t>26439228</t>
  </si>
  <si>
    <t>ОАО "Енисейское речное параходство филиал Ермолаевская РЭБ флота"</t>
  </si>
  <si>
    <t>2451000582</t>
  </si>
  <si>
    <t>245101001</t>
  </si>
  <si>
    <t>28751995</t>
  </si>
  <si>
    <t>ОАО "Железногорская ТЭЦ"</t>
  </si>
  <si>
    <t>2458013365</t>
  </si>
  <si>
    <t>27796451</t>
  </si>
  <si>
    <t>ОАО "Канская ТЭЦ"</t>
  </si>
  <si>
    <t>2460237891</t>
  </si>
  <si>
    <t>26439101</t>
  </si>
  <si>
    <t>ОАО "Красмаш"</t>
  </si>
  <si>
    <t>2462206345</t>
  </si>
  <si>
    <t>27796551</t>
  </si>
  <si>
    <t>ОАО "Красноярская ТЭЦ-1"</t>
  </si>
  <si>
    <t>2460237926</t>
  </si>
  <si>
    <t>27796563</t>
  </si>
  <si>
    <t>ОАО "Красноярская ТЭЦ-4"</t>
  </si>
  <si>
    <t>2460237877</t>
  </si>
  <si>
    <t>27796419</t>
  </si>
  <si>
    <t>ОАО "Красноярская теплотранспортная компания"</t>
  </si>
  <si>
    <t>2460237933</t>
  </si>
  <si>
    <t>27796465</t>
  </si>
  <si>
    <t>ОАО "Красноярская электрокотельная"</t>
  </si>
  <si>
    <t>2460237845</t>
  </si>
  <si>
    <t>26501791</t>
  </si>
  <si>
    <t>ОАО "Красноярский ЭВРЗ"</t>
  </si>
  <si>
    <t>2460083169</t>
  </si>
  <si>
    <t>28459149</t>
  </si>
  <si>
    <t>ОАО "Красноярсккомбытопторг"</t>
  </si>
  <si>
    <t>2463008931</t>
  </si>
  <si>
    <t>Абалаковское</t>
  </si>
  <si>
    <t>04615402</t>
  </si>
  <si>
    <t>26620863</t>
  </si>
  <si>
    <t>ОАО "Красноярскнефтепродукт" филиал "Северный"</t>
  </si>
  <si>
    <t>2460002949</t>
  </si>
  <si>
    <t>26320156</t>
  </si>
  <si>
    <t>ОАО "Красцветмет"</t>
  </si>
  <si>
    <t>2451000818</t>
  </si>
  <si>
    <t>997550001</t>
  </si>
  <si>
    <t>27796516</t>
  </si>
  <si>
    <t>ОАО "Назаровская ГРЭС"</t>
  </si>
  <si>
    <t>2460237901</t>
  </si>
  <si>
    <t>26442301</t>
  </si>
  <si>
    <t>ОАО "Норильскгазпром"</t>
  </si>
  <si>
    <t>2457002628</t>
  </si>
  <si>
    <t>26371451</t>
  </si>
  <si>
    <t>ОАО "Норильско-Таймырская энергетическая компания"</t>
  </si>
  <si>
    <t>2457058356</t>
  </si>
  <si>
    <t>26818071</t>
  </si>
  <si>
    <t>ОАО "Полярная геологоразведочная экспедиция"</t>
  </si>
  <si>
    <t>2469001756</t>
  </si>
  <si>
    <t>Бархатовское</t>
  </si>
  <si>
    <t>04605402</t>
  </si>
  <si>
    <t>26619114</t>
  </si>
  <si>
    <t>ОАО "Птицефабрика Бархатовская"</t>
  </si>
  <si>
    <t>2404007196</t>
  </si>
  <si>
    <t>26375608</t>
  </si>
  <si>
    <t>ОАО "РЖД"</t>
  </si>
  <si>
    <t>246602001</t>
  </si>
  <si>
    <t>27676645</t>
  </si>
  <si>
    <t>ОАО "РусГидро"</t>
  </si>
  <si>
    <t>2460066195</t>
  </si>
  <si>
    <t>997450001</t>
  </si>
  <si>
    <t>26320152</t>
  </si>
  <si>
    <t>ОАО "Русал Ачинск"</t>
  </si>
  <si>
    <t>2443005570</t>
  </si>
  <si>
    <t>Дудинка</t>
  </si>
  <si>
    <t>04653101</t>
  </si>
  <si>
    <t>26319137</t>
  </si>
  <si>
    <t>ОАО "Таймырбыт"</t>
  </si>
  <si>
    <t>8401011170</t>
  </si>
  <si>
    <t>840101001</t>
  </si>
  <si>
    <t>26499645</t>
  </si>
  <si>
    <t>ОАО "Таймыргеофизика"</t>
  </si>
  <si>
    <t>8400000578</t>
  </si>
  <si>
    <t>26320139</t>
  </si>
  <si>
    <t>ОАО "Транссибнефть" Новосибирское РНУ</t>
  </si>
  <si>
    <t>5502020634</t>
  </si>
  <si>
    <t>240201001</t>
  </si>
  <si>
    <t>26628590</t>
  </si>
  <si>
    <t>ОАО "Транссибнефть" филиал Красноярское РНУ</t>
  </si>
  <si>
    <t>246603001</t>
  </si>
  <si>
    <t>Туруханский муниципальный район</t>
  </si>
  <si>
    <t>04654000</t>
  </si>
  <si>
    <t>Туруханское</t>
  </si>
  <si>
    <t>04654434</t>
  </si>
  <si>
    <t>26535383</t>
  </si>
  <si>
    <t>ОАО "Туруханскэнерго"</t>
  </si>
  <si>
    <t>2437004384</t>
  </si>
  <si>
    <t>243701001</t>
  </si>
  <si>
    <t>26371428</t>
  </si>
  <si>
    <t>ОАО "Управление строительства - 604"</t>
  </si>
  <si>
    <t>2453000901</t>
  </si>
  <si>
    <t>Филимоновское</t>
  </si>
  <si>
    <t>04621438</t>
  </si>
  <si>
    <t>26371420</t>
  </si>
  <si>
    <t>ОАО "Филимоновский МКК"</t>
  </si>
  <si>
    <t>2418002889</t>
  </si>
  <si>
    <t>26499647</t>
  </si>
  <si>
    <t>ОАО "Хантайское"</t>
  </si>
  <si>
    <t>8401010956</t>
  </si>
  <si>
    <t>Шарыповский муниципальный район</t>
  </si>
  <si>
    <t>04658000</t>
  </si>
  <si>
    <t>Холмогорское</t>
  </si>
  <si>
    <t>04658420</t>
  </si>
  <si>
    <t>26445111</t>
  </si>
  <si>
    <t>ОАО "Э.ОН Россия"</t>
  </si>
  <si>
    <t>8602067092</t>
  </si>
  <si>
    <t>245902002</t>
  </si>
  <si>
    <t>27796576</t>
  </si>
  <si>
    <t>ОАО "Южно-Енисейские тепловые сети"</t>
  </si>
  <si>
    <t>2460237860</t>
  </si>
  <si>
    <t>Город Боготол</t>
  </si>
  <si>
    <t>04706000</t>
  </si>
  <si>
    <t>27891903</t>
  </si>
  <si>
    <t>ОАО «БТЭК»</t>
  </si>
  <si>
    <t>2444303071</t>
  </si>
  <si>
    <t>26499281</t>
  </si>
  <si>
    <t>ОАО Гравиметрическая экспедиция №3</t>
  </si>
  <si>
    <t>2466146520</t>
  </si>
  <si>
    <t>26501804</t>
  </si>
  <si>
    <t>ОАО Енисейская сплавная контора</t>
  </si>
  <si>
    <t>2454003341</t>
  </si>
  <si>
    <t>26501795</t>
  </si>
  <si>
    <t>ОАО Красноярскграфит</t>
  </si>
  <si>
    <t>2464075377</t>
  </si>
  <si>
    <t>246401001</t>
  </si>
  <si>
    <t>26371456</t>
  </si>
  <si>
    <t>ОАО Красноярскнефтепродукт филиал Восточный</t>
  </si>
  <si>
    <t>26439125</t>
  </si>
  <si>
    <t>ОАО ПО "Красноярский завод комбайнов"</t>
  </si>
  <si>
    <t>2460053936</t>
  </si>
  <si>
    <t>Терское</t>
  </si>
  <si>
    <t>04621437</t>
  </si>
  <si>
    <t>26440737</t>
  </si>
  <si>
    <t>ОАО Племзавод "Красный Маяк"</t>
  </si>
  <si>
    <t>2450013518</t>
  </si>
  <si>
    <t>26499386</t>
  </si>
  <si>
    <t>ОАО Птицефабрика Заря</t>
  </si>
  <si>
    <t>2411015247</t>
  </si>
  <si>
    <t>26499253</t>
  </si>
  <si>
    <t>ОАО Санаторий Енисей</t>
  </si>
  <si>
    <t>2463026779</t>
  </si>
  <si>
    <t>28822262</t>
  </si>
  <si>
    <t>ООО  "ТЕПЛОВЫЕ СЕТИ"</t>
  </si>
  <si>
    <t>2452040490</t>
  </si>
  <si>
    <t>26371442</t>
  </si>
  <si>
    <t>ООО  УК "Энерготех"</t>
  </si>
  <si>
    <t>2457039314</t>
  </si>
  <si>
    <t>Шилинское</t>
  </si>
  <si>
    <t>04651428</t>
  </si>
  <si>
    <t>28507563</t>
  </si>
  <si>
    <t>ООО "Авангард"</t>
  </si>
  <si>
    <t>2435006308</t>
  </si>
  <si>
    <t>243001001</t>
  </si>
  <si>
    <t>Унерское</t>
  </si>
  <si>
    <t>04648440</t>
  </si>
  <si>
    <t>28455337</t>
  </si>
  <si>
    <t>ООО "Агинский коммунальный комплекс"</t>
  </si>
  <si>
    <t>2433004400</t>
  </si>
  <si>
    <t>Ачинский муниципальный район</t>
  </si>
  <si>
    <t>04603000</t>
  </si>
  <si>
    <t>Горное</t>
  </si>
  <si>
    <t>04603407</t>
  </si>
  <si>
    <t>27572964</t>
  </si>
  <si>
    <t>ООО "АльянсСпецСтрой"</t>
  </si>
  <si>
    <t>2443037518</t>
  </si>
  <si>
    <t>Анашенское</t>
  </si>
  <si>
    <t>04641402</t>
  </si>
  <si>
    <t>26371382</t>
  </si>
  <si>
    <t>ООО "Анашенский тепловодоканал"</t>
  </si>
  <si>
    <t>2429002785</t>
  </si>
  <si>
    <t>Малиновское</t>
  </si>
  <si>
    <t>04603414</t>
  </si>
  <si>
    <t>26439187</t>
  </si>
  <si>
    <t>ООО "Ачинский районный жилищно-коммунальный сервис"</t>
  </si>
  <si>
    <t>2443033175</t>
  </si>
  <si>
    <t>26439136</t>
  </si>
  <si>
    <t>ООО "Аэропорт "Норильск"</t>
  </si>
  <si>
    <t>2457067174</t>
  </si>
  <si>
    <t>27406055</t>
  </si>
  <si>
    <t>ООО "Аэропорт Емельяново"</t>
  </si>
  <si>
    <t>2460213509</t>
  </si>
  <si>
    <t>поселок Балахта</t>
  </si>
  <si>
    <t>04604151</t>
  </si>
  <si>
    <t>26499272</t>
  </si>
  <si>
    <t>ООО "Балахтинские теплосети"</t>
  </si>
  <si>
    <t>2403006986</t>
  </si>
  <si>
    <t>Богучанский муниципальный район</t>
  </si>
  <si>
    <t>04609000</t>
  </si>
  <si>
    <t>Богучанское</t>
  </si>
  <si>
    <t>04609410</t>
  </si>
  <si>
    <t>26499292</t>
  </si>
  <si>
    <t>ООО "Богучанские тепловые сети"</t>
  </si>
  <si>
    <t>2407061522</t>
  </si>
  <si>
    <t>240701001</t>
  </si>
  <si>
    <t>Город Бородино</t>
  </si>
  <si>
    <t>04707000</t>
  </si>
  <si>
    <t>26371412</t>
  </si>
  <si>
    <t>ООО "Бородинское Энергоуправление"</t>
  </si>
  <si>
    <t>2445002253</t>
  </si>
  <si>
    <t>244501001</t>
  </si>
  <si>
    <t>Браженское</t>
  </si>
  <si>
    <t>04621413</t>
  </si>
  <si>
    <t>26440804</t>
  </si>
  <si>
    <t>ООО "Браженский ЖЭК"</t>
  </si>
  <si>
    <t>2450024090</t>
  </si>
  <si>
    <t>27581274</t>
  </si>
  <si>
    <t>ООО "Вега"</t>
  </si>
  <si>
    <t>2458009841</t>
  </si>
  <si>
    <t>Поселок Тинской</t>
  </si>
  <si>
    <t>04639160</t>
  </si>
  <si>
    <t>26371376</t>
  </si>
  <si>
    <t>ООО "Велес"</t>
  </si>
  <si>
    <t>2428004469</t>
  </si>
  <si>
    <t>Абанский муниципальный район</t>
  </si>
  <si>
    <t>04601000</t>
  </si>
  <si>
    <t>Абанский сельсовет</t>
  </si>
  <si>
    <t>04601401</t>
  </si>
  <si>
    <t>26499268</t>
  </si>
  <si>
    <t>ООО "Водоканал Абанского района"</t>
  </si>
  <si>
    <t>2401003997</t>
  </si>
  <si>
    <t>240101001</t>
  </si>
  <si>
    <t>26499274</t>
  </si>
  <si>
    <t>ООО "Водолей-2"</t>
  </si>
  <si>
    <t>2404011509</t>
  </si>
  <si>
    <t>27090686</t>
  </si>
  <si>
    <t>ООО "Гарант Энерго"</t>
  </si>
  <si>
    <t>2462204517</t>
  </si>
  <si>
    <t>28819896</t>
  </si>
  <si>
    <t>ООО "Генерация Т"</t>
  </si>
  <si>
    <t>2464262923</t>
  </si>
  <si>
    <t>28427415</t>
  </si>
  <si>
    <t>ООО "Горняк"</t>
  </si>
  <si>
    <t>2456003682</t>
  </si>
  <si>
    <t>Поселок Курагино</t>
  </si>
  <si>
    <t>04630151</t>
  </si>
  <si>
    <t>28455290</t>
  </si>
  <si>
    <t>ООО "Гранит"</t>
  </si>
  <si>
    <t>2423013565</t>
  </si>
  <si>
    <t>26642039</t>
  </si>
  <si>
    <t>ООО "Делком"</t>
  </si>
  <si>
    <t>2465243176</t>
  </si>
  <si>
    <t>Дзержинское</t>
  </si>
  <si>
    <t>04613410</t>
  </si>
  <si>
    <t>26439338</t>
  </si>
  <si>
    <t>ООО "Дзержинсккоммунсервис"</t>
  </si>
  <si>
    <t>2410000495</t>
  </si>
  <si>
    <t>28860749</t>
  </si>
  <si>
    <t>ООО "Енисейэнергоком"</t>
  </si>
  <si>
    <t>2447012666</t>
  </si>
  <si>
    <t>26499628</t>
  </si>
  <si>
    <t>ООО "Ермак"</t>
  </si>
  <si>
    <t>2455017724</t>
  </si>
  <si>
    <t>Верх-Амонашенское</t>
  </si>
  <si>
    <t>04621416</t>
  </si>
  <si>
    <t>26440743</t>
  </si>
  <si>
    <t>ООО "ЖКС Чечеульский"</t>
  </si>
  <si>
    <t>2450024069</t>
  </si>
  <si>
    <t>Рыбинский муниципальный район</t>
  </si>
  <si>
    <t>04647000</t>
  </si>
  <si>
    <t>Поселок Саянский</t>
  </si>
  <si>
    <t>04647160</t>
  </si>
  <si>
    <t>26371418</t>
  </si>
  <si>
    <t>ООО "ЖКС" п. Саянский</t>
  </si>
  <si>
    <t>2448004273</t>
  </si>
  <si>
    <t>244801001</t>
  </si>
  <si>
    <t>26499264</t>
  </si>
  <si>
    <t>ООО "ЖКХ Абанского района"</t>
  </si>
  <si>
    <t>2401004101</t>
  </si>
  <si>
    <t>28152580</t>
  </si>
  <si>
    <t>ООО "ЖКХ ЛДК №1"</t>
  </si>
  <si>
    <t>2454022810</t>
  </si>
  <si>
    <t>26433182</t>
  </si>
  <si>
    <t>ООО "ЖКХ"</t>
  </si>
  <si>
    <t>2415005384</t>
  </si>
  <si>
    <t>Тесинское</t>
  </si>
  <si>
    <t>04633402</t>
  </si>
  <si>
    <t>26442250</t>
  </si>
  <si>
    <t>ООО "ЖКХ" Минусинский район</t>
  </si>
  <si>
    <t>2455026020</t>
  </si>
  <si>
    <t>Устюгское</t>
  </si>
  <si>
    <t>04614443</t>
  </si>
  <si>
    <t>26558642</t>
  </si>
  <si>
    <t>ООО "ЖилКомСервис"</t>
  </si>
  <si>
    <t>2411019643</t>
  </si>
  <si>
    <t>Бирилюсский муниципальный район</t>
  </si>
  <si>
    <t>04606000</t>
  </si>
  <si>
    <t>Рассветовский сельсовет</t>
  </si>
  <si>
    <t>04606430</t>
  </si>
  <si>
    <t>26371340</t>
  </si>
  <si>
    <t>ООО "Жилбытсервис"</t>
  </si>
  <si>
    <t>2405415543</t>
  </si>
  <si>
    <t>240541001</t>
  </si>
  <si>
    <t>26371450</t>
  </si>
  <si>
    <t>ООО "Жилищный трест"</t>
  </si>
  <si>
    <t>2457055612</t>
  </si>
  <si>
    <t>Первоманское</t>
  </si>
  <si>
    <t>04631421</t>
  </si>
  <si>
    <t>26558541</t>
  </si>
  <si>
    <t>ООО "Жилпрогресс-1"</t>
  </si>
  <si>
    <t>2424007395</t>
  </si>
  <si>
    <t>Вознесенское</t>
  </si>
  <si>
    <t>04605405</t>
  </si>
  <si>
    <t>26434790</t>
  </si>
  <si>
    <t>ООО "Жилсервис"</t>
  </si>
  <si>
    <t>2404005488</t>
  </si>
  <si>
    <t>Камарчагское</t>
  </si>
  <si>
    <t>04631407</t>
  </si>
  <si>
    <t>26620844</t>
  </si>
  <si>
    <t>ООО "Жилфонд"</t>
  </si>
  <si>
    <t>2424006842</t>
  </si>
  <si>
    <t>28030380</t>
  </si>
  <si>
    <t>ООО "Жилье"</t>
  </si>
  <si>
    <t>2407062290</t>
  </si>
  <si>
    <t>Ивановское</t>
  </si>
  <si>
    <t>04658408</t>
  </si>
  <si>
    <t>26442371</t>
  </si>
  <si>
    <t>ООО "Золотой век"</t>
  </si>
  <si>
    <t>2459010960</t>
  </si>
  <si>
    <t>Партизанский муниципальный район</t>
  </si>
  <si>
    <t>04643000</t>
  </si>
  <si>
    <t>Имбежское</t>
  </si>
  <si>
    <t>04643410</t>
  </si>
  <si>
    <t>26442583</t>
  </si>
  <si>
    <t>ООО "Имбеж"</t>
  </si>
  <si>
    <t>2430003173</t>
  </si>
  <si>
    <t>28458971</t>
  </si>
  <si>
    <t>ООО "Ирбейский коммунальный комплекс"</t>
  </si>
  <si>
    <t>2416006052</t>
  </si>
  <si>
    <t>поселок Большая Ирба</t>
  </si>
  <si>
    <t>04630152</t>
  </si>
  <si>
    <t>26320122</t>
  </si>
  <si>
    <t>ООО "Ирбинские энергосети"</t>
  </si>
  <si>
    <t>2423009921</t>
  </si>
  <si>
    <t>Златоруновское</t>
  </si>
  <si>
    <t>04656431</t>
  </si>
  <si>
    <t>27578773</t>
  </si>
  <si>
    <t>ООО "Исток"</t>
  </si>
  <si>
    <t>2439007743</t>
  </si>
  <si>
    <t>Казачинский муниципальный район</t>
  </si>
  <si>
    <t>04620000</t>
  </si>
  <si>
    <t>Казачинское</t>
  </si>
  <si>
    <t>04620413</t>
  </si>
  <si>
    <t>26440727</t>
  </si>
  <si>
    <t>ООО "Казачинский теплоэнергокомплекс"</t>
  </si>
  <si>
    <t>2417002981</t>
  </si>
  <si>
    <t>241701001</t>
  </si>
  <si>
    <t>Канифольнинское</t>
  </si>
  <si>
    <t>04639410</t>
  </si>
  <si>
    <t>26371377</t>
  </si>
  <si>
    <t>ООО "Канифольнинский коммунальный комплекс"</t>
  </si>
  <si>
    <t>2428004780</t>
  </si>
  <si>
    <t>28462389</t>
  </si>
  <si>
    <t>ООО "Канские Тепловые Сети"</t>
  </si>
  <si>
    <t>2450001880</t>
  </si>
  <si>
    <t>Каратузский муниципальный район</t>
  </si>
  <si>
    <t>04622000</t>
  </si>
  <si>
    <t>Каратузское</t>
  </si>
  <si>
    <t>04622407</t>
  </si>
  <si>
    <t>26440820</t>
  </si>
  <si>
    <t>ООО "Каратузский Тепло Водо Канал"</t>
  </si>
  <si>
    <t>2419005466</t>
  </si>
  <si>
    <t>241901001</t>
  </si>
  <si>
    <t>Ермаковское</t>
  </si>
  <si>
    <t>04616410</t>
  </si>
  <si>
    <t>26620997</t>
  </si>
  <si>
    <t>ООО "Квант"</t>
  </si>
  <si>
    <t>2413006431</t>
  </si>
  <si>
    <t>Поселок Кедровый</t>
  </si>
  <si>
    <t>04775000</t>
  </si>
  <si>
    <t>26641520</t>
  </si>
  <si>
    <t>ООО "Кедр"</t>
  </si>
  <si>
    <t>2411021113</t>
  </si>
  <si>
    <t>26503230</t>
  </si>
  <si>
    <t>2440006712</t>
  </si>
  <si>
    <t>26797976</t>
  </si>
  <si>
    <t>ООО "Коммерц Строй"</t>
  </si>
  <si>
    <t>2463050757</t>
  </si>
  <si>
    <t>781101001</t>
  </si>
  <si>
    <t>27581008</t>
  </si>
  <si>
    <t>ООО "КоммунСтройСервис"</t>
  </si>
  <si>
    <t>2409000116</t>
  </si>
  <si>
    <t>240901001</t>
  </si>
  <si>
    <t>Шалинское</t>
  </si>
  <si>
    <t>04631437</t>
  </si>
  <si>
    <t>26371369</t>
  </si>
  <si>
    <t>ООО "Коммунальное хозяйство"</t>
  </si>
  <si>
    <t>2424005824</t>
  </si>
  <si>
    <t>26620134</t>
  </si>
  <si>
    <t>2414004116</t>
  </si>
  <si>
    <t>Тасеевский муниципальный район</t>
  </si>
  <si>
    <t>04652000</t>
  </si>
  <si>
    <t>Тасеевское</t>
  </si>
  <si>
    <t>04652416</t>
  </si>
  <si>
    <t>26371390</t>
  </si>
  <si>
    <t>2436004254</t>
  </si>
  <si>
    <t>243601001</t>
  </si>
  <si>
    <t>26440770</t>
  </si>
  <si>
    <t>ООО "Коммунальщик" Канский район</t>
  </si>
  <si>
    <t>2450024774</t>
  </si>
  <si>
    <t>Тюхтетский муниципальный район</t>
  </si>
  <si>
    <t>04655000</t>
  </si>
  <si>
    <t>Тюхтетское</t>
  </si>
  <si>
    <t>04655425</t>
  </si>
  <si>
    <t>26503249</t>
  </si>
  <si>
    <t>ООО "Коммунальщик" Тюхтетский район</t>
  </si>
  <si>
    <t>2438301020</t>
  </si>
  <si>
    <t>243801001</t>
  </si>
  <si>
    <t>Новобирилюсское</t>
  </si>
  <si>
    <t>04606416</t>
  </si>
  <si>
    <t>26371339</t>
  </si>
  <si>
    <t>2405415102</t>
  </si>
  <si>
    <t>240501001</t>
  </si>
  <si>
    <t>Поселок Кошурниково</t>
  </si>
  <si>
    <t>04630153</t>
  </si>
  <si>
    <t>28030432</t>
  </si>
  <si>
    <t>ООО "Кошурниковские Энергосети"</t>
  </si>
  <si>
    <t>2423013879</t>
  </si>
  <si>
    <t>26501793</t>
  </si>
  <si>
    <t>ООО "КраМЗЭнерго"</t>
  </si>
  <si>
    <t>2465076373</t>
  </si>
  <si>
    <t>26439096</t>
  </si>
  <si>
    <t>ООО "Крамз"</t>
  </si>
  <si>
    <t>2465043748</t>
  </si>
  <si>
    <t>26501769</t>
  </si>
  <si>
    <t>ООО "КрасТЭК"</t>
  </si>
  <si>
    <t>2460062553</t>
  </si>
  <si>
    <t>поселок Краснокаменск</t>
  </si>
  <si>
    <t>04630154</t>
  </si>
  <si>
    <t>26815563</t>
  </si>
  <si>
    <t>ООО "Краснокаменские энергосети"</t>
  </si>
  <si>
    <t>2423011350</t>
  </si>
  <si>
    <t>26320126</t>
  </si>
  <si>
    <t>ООО "Красноярская региональная энергетическая компания"</t>
  </si>
  <si>
    <t>2466118202</t>
  </si>
  <si>
    <t>26320127</t>
  </si>
  <si>
    <t>ООО "Красноярский жилищно-коммунальный комплекс"</t>
  </si>
  <si>
    <t>2466114215</t>
  </si>
  <si>
    <t>26501765</t>
  </si>
  <si>
    <t>ООО "Красноярский цемент"</t>
  </si>
  <si>
    <t>2464054271</t>
  </si>
  <si>
    <t>Кочергинское</t>
  </si>
  <si>
    <t>04630420</t>
  </si>
  <si>
    <t>26371359</t>
  </si>
  <si>
    <t>ООО "Курагинский ЖилКомСервис"</t>
  </si>
  <si>
    <t>2423010821</t>
  </si>
  <si>
    <t>26440874</t>
  </si>
  <si>
    <t>ООО "Курагинский ТеплоВодоКанал"</t>
  </si>
  <si>
    <t>2423010726</t>
  </si>
  <si>
    <t>28822121</t>
  </si>
  <si>
    <t>ООО "Лагуна"</t>
  </si>
  <si>
    <t>2440004803</t>
  </si>
  <si>
    <t>26619102</t>
  </si>
  <si>
    <t>ООО "Лифтремонт"</t>
  </si>
  <si>
    <t>2458000334</t>
  </si>
  <si>
    <t>Марининское</t>
  </si>
  <si>
    <t>04630413</t>
  </si>
  <si>
    <t>26371360</t>
  </si>
  <si>
    <t>ООО "Марининский ЭнергоРесурс"</t>
  </si>
  <si>
    <t>2423010846</t>
  </si>
  <si>
    <t>27341549</t>
  </si>
  <si>
    <t>ООО "НЖЭК"</t>
  </si>
  <si>
    <t>2457070804</t>
  </si>
  <si>
    <t>28452747</t>
  </si>
  <si>
    <t>ООО "Нижнеингашский жилищно-коммунальный комплекс"</t>
  </si>
  <si>
    <t>2428005335</t>
  </si>
  <si>
    <t>26442543</t>
  </si>
  <si>
    <t>ООО "Нижнеингашский коммунальный комплекс"</t>
  </si>
  <si>
    <t>2428004331</t>
  </si>
  <si>
    <t>Нарвинское</t>
  </si>
  <si>
    <t>04631416</t>
  </si>
  <si>
    <t>28823198</t>
  </si>
  <si>
    <t>ООО "Новая Волна"</t>
  </si>
  <si>
    <t>2424007388</t>
  </si>
  <si>
    <t>26535697</t>
  </si>
  <si>
    <t>ООО "Новые технологии"</t>
  </si>
  <si>
    <t>2465218691</t>
  </si>
  <si>
    <t>26371445</t>
  </si>
  <si>
    <t>ООО "Нордсервис"</t>
  </si>
  <si>
    <t>2457046449</t>
  </si>
  <si>
    <t>26371444</t>
  </si>
  <si>
    <t>ООО "Объединение коммунальников №1"</t>
  </si>
  <si>
    <t>2457046142</t>
  </si>
  <si>
    <t>28816998</t>
  </si>
  <si>
    <t>ООО "Партнер"</t>
  </si>
  <si>
    <t>2465268702</t>
  </si>
  <si>
    <t>поселок Мотыгино</t>
  </si>
  <si>
    <t>04635151</t>
  </si>
  <si>
    <t>26500188</t>
  </si>
  <si>
    <t>ООО "Первомайское ЖКХ"</t>
  </si>
  <si>
    <t>2426003903</t>
  </si>
  <si>
    <t>26318673</t>
  </si>
  <si>
    <t>ООО "Потапово"</t>
  </si>
  <si>
    <t>8401009157</t>
  </si>
  <si>
    <t>Козульский муниципальный район</t>
  </si>
  <si>
    <t>04626000</t>
  </si>
  <si>
    <t>Поселок Козулька</t>
  </si>
  <si>
    <t>04626151</t>
  </si>
  <si>
    <t>27582871</t>
  </si>
  <si>
    <t>ООО "Приоритет плюс"</t>
  </si>
  <si>
    <t>2421003681</t>
  </si>
  <si>
    <t>242101001</t>
  </si>
  <si>
    <t>27582877</t>
  </si>
  <si>
    <t>ООО "Прогресс"</t>
  </si>
  <si>
    <t>2421003674</t>
  </si>
  <si>
    <t>26820194</t>
  </si>
  <si>
    <t>2423013149</t>
  </si>
  <si>
    <t>27505383</t>
  </si>
  <si>
    <t>ООО "Пром-Строй Ресурс"</t>
  </si>
  <si>
    <t>2443040535</t>
  </si>
  <si>
    <t>28448191</t>
  </si>
  <si>
    <t>ООО "ПромЛизинг"</t>
  </si>
  <si>
    <t>2464020258</t>
  </si>
  <si>
    <t>26371333</t>
  </si>
  <si>
    <t>ООО "Промбытжилсервис"</t>
  </si>
  <si>
    <t>2401002496</t>
  </si>
  <si>
    <t>26499382</t>
  </si>
  <si>
    <t>ООО "Промтеплоэнерго"</t>
  </si>
  <si>
    <t>2456011468</t>
  </si>
  <si>
    <t>26501392</t>
  </si>
  <si>
    <t>ООО "Промтехэнерго"</t>
  </si>
  <si>
    <t>2452028291</t>
  </si>
  <si>
    <t>04603404</t>
  </si>
  <si>
    <t>26379408</t>
  </si>
  <si>
    <t>ООО "Районное коммунальное хозяйство"</t>
  </si>
  <si>
    <t>2443031594</t>
  </si>
  <si>
    <t>Дороховское</t>
  </si>
  <si>
    <t>04637410</t>
  </si>
  <si>
    <t>26503742</t>
  </si>
  <si>
    <t>ООО "Районное коммунальное хозяйство" Назаровского района</t>
  </si>
  <si>
    <t>2456013264</t>
  </si>
  <si>
    <t>26503635</t>
  </si>
  <si>
    <t>ООО "Региональная тепловая компания"</t>
  </si>
  <si>
    <t>2411014638</t>
  </si>
  <si>
    <t>Березовское</t>
  </si>
  <si>
    <t>04658403</t>
  </si>
  <si>
    <t>26641555</t>
  </si>
  <si>
    <t>ООО "РемСтройСервис"</t>
  </si>
  <si>
    <t>2459013270</t>
  </si>
  <si>
    <t>Партизанское</t>
  </si>
  <si>
    <t>04643422</t>
  </si>
  <si>
    <t>26442552</t>
  </si>
  <si>
    <t>ООО "Ритм"</t>
  </si>
  <si>
    <t>2430003247</t>
  </si>
  <si>
    <t>26371344</t>
  </si>
  <si>
    <t>ООО "Рубин"</t>
  </si>
  <si>
    <t>2409700703</t>
  </si>
  <si>
    <t>240971001</t>
  </si>
  <si>
    <t>Сушиновское</t>
  </si>
  <si>
    <t>04657417</t>
  </si>
  <si>
    <t>26502900</t>
  </si>
  <si>
    <t>ООО "СЖКО Феникс"</t>
  </si>
  <si>
    <t>2440003849</t>
  </si>
  <si>
    <t>Авдинское</t>
  </si>
  <si>
    <t>04657402</t>
  </si>
  <si>
    <t>26581327</t>
  </si>
  <si>
    <t>ООО "СЖКХ"</t>
  </si>
  <si>
    <t>2440006423</t>
  </si>
  <si>
    <t>28828688</t>
  </si>
  <si>
    <t>ООО "СКС"</t>
  </si>
  <si>
    <t>2463212510</t>
  </si>
  <si>
    <t>Минское</t>
  </si>
  <si>
    <t>04643419</t>
  </si>
  <si>
    <t>26442593</t>
  </si>
  <si>
    <t>ООО "Саяны"</t>
  </si>
  <si>
    <t>2430003215</t>
  </si>
  <si>
    <t>28155914</t>
  </si>
  <si>
    <t>ООО "Северный город"</t>
  </si>
  <si>
    <t>2464106177</t>
  </si>
  <si>
    <t>28046490</t>
  </si>
  <si>
    <t>ООО "СеверныйБыт"</t>
  </si>
  <si>
    <t>2457072713</t>
  </si>
  <si>
    <t>28037167</t>
  </si>
  <si>
    <t>ООО "Станция теплоснабжения"</t>
  </si>
  <si>
    <t>2452201637</t>
  </si>
  <si>
    <t>Пировский муниципальный район</t>
  </si>
  <si>
    <t>04645000</t>
  </si>
  <si>
    <t>Пировское</t>
  </si>
  <si>
    <t>04645425</t>
  </si>
  <si>
    <t>26442597</t>
  </si>
  <si>
    <t>ООО "Стратегия Норд"</t>
  </si>
  <si>
    <t>2454017506</t>
  </si>
  <si>
    <t>27835927</t>
  </si>
  <si>
    <t>ООО "Строительная компания"</t>
  </si>
  <si>
    <t>2452023938</t>
  </si>
  <si>
    <t>Озероучумское</t>
  </si>
  <si>
    <t>04656423</t>
  </si>
  <si>
    <t>26371460</t>
  </si>
  <si>
    <t>ООО "ТСК "Озеро Учум"</t>
  </si>
  <si>
    <t>2463076628</t>
  </si>
  <si>
    <t>28055641</t>
  </si>
  <si>
    <t>ООО "Таёжное"</t>
  </si>
  <si>
    <t>2450028715</t>
  </si>
  <si>
    <t>26641551</t>
  </si>
  <si>
    <t>ООО "Таймырская энергетическая компания"</t>
  </si>
  <si>
    <t>2469001523</t>
  </si>
  <si>
    <t>26371448</t>
  </si>
  <si>
    <t>ООО "Талнахбыт"</t>
  </si>
  <si>
    <t>2457047435</t>
  </si>
  <si>
    <t>26501819</t>
  </si>
  <si>
    <t>2456010986</t>
  </si>
  <si>
    <t>28255760</t>
  </si>
  <si>
    <t>ООО "Тепло-Сбыт"</t>
  </si>
  <si>
    <t>2464242910</t>
  </si>
  <si>
    <t>26621021</t>
  </si>
  <si>
    <t>ООО "Тепловик 2"</t>
  </si>
  <si>
    <t>2413006167</t>
  </si>
  <si>
    <t>Новоселовское</t>
  </si>
  <si>
    <t>04641409</t>
  </si>
  <si>
    <t>26769136</t>
  </si>
  <si>
    <t>2429002810</t>
  </si>
  <si>
    <t>28007753</t>
  </si>
  <si>
    <t>ООО "Теплогенерирующая компания Емельяново"</t>
  </si>
  <si>
    <t>2411021561</t>
  </si>
  <si>
    <t>Суриковское</t>
  </si>
  <si>
    <t>04606426</t>
  </si>
  <si>
    <t>26379369</t>
  </si>
  <si>
    <t>ООО "Теплосбыт"</t>
  </si>
  <si>
    <t>2405415832</t>
  </si>
  <si>
    <t>поселок Южно-Енисейск</t>
  </si>
  <si>
    <t>04635157</t>
  </si>
  <si>
    <t>26442515</t>
  </si>
  <si>
    <t>2426004294</t>
  </si>
  <si>
    <t>27463574</t>
  </si>
  <si>
    <t>ООО "Технополис"</t>
  </si>
  <si>
    <t>2452026520</t>
  </si>
  <si>
    <t>26621017</t>
  </si>
  <si>
    <t>ООО "Топаз"</t>
  </si>
  <si>
    <t>2413006600</t>
  </si>
  <si>
    <t>26371373</t>
  </si>
  <si>
    <t>ООО "УК Комплекс"</t>
  </si>
  <si>
    <t>2426004287</t>
  </si>
  <si>
    <t>26760577</t>
  </si>
  <si>
    <t>ООО "УК"Заказчик ЖКУ"</t>
  </si>
  <si>
    <t>2404012340</t>
  </si>
  <si>
    <t>27888524</t>
  </si>
  <si>
    <t>ООО "УЭС УС-604"</t>
  </si>
  <si>
    <t>2453016531</t>
  </si>
  <si>
    <t>28815431</t>
  </si>
  <si>
    <t>ООО "УЭС"</t>
  </si>
  <si>
    <t>2453018377</t>
  </si>
  <si>
    <t>Приреченское</t>
  </si>
  <si>
    <t>04656429</t>
  </si>
  <si>
    <t>28878227</t>
  </si>
  <si>
    <t>ООО "Ужурская теплоснабжающая компания"</t>
  </si>
  <si>
    <t>2439008063</t>
  </si>
  <si>
    <t>26499630</t>
  </si>
  <si>
    <t>ООО "Ужурское ЖКХ"</t>
  </si>
  <si>
    <t>2439006394</t>
  </si>
  <si>
    <t>26499333</t>
  </si>
  <si>
    <t>ООО "Улуйское"</t>
  </si>
  <si>
    <t>2409700541</t>
  </si>
  <si>
    <t>Унгутское</t>
  </si>
  <si>
    <t>04631434</t>
  </si>
  <si>
    <t>26371365</t>
  </si>
  <si>
    <t>ООО "Унгутский ЖКУ"</t>
  </si>
  <si>
    <t>2424003760</t>
  </si>
  <si>
    <t>26371370</t>
  </si>
  <si>
    <t>ООО "Универсал"</t>
  </si>
  <si>
    <t>2426003685</t>
  </si>
  <si>
    <t>Поселок Урал</t>
  </si>
  <si>
    <t>04647165</t>
  </si>
  <si>
    <t>26515079</t>
  </si>
  <si>
    <t>ООО "Уральские тепловые сети"</t>
  </si>
  <si>
    <t>2448004562</t>
  </si>
  <si>
    <t>26501775</t>
  </si>
  <si>
    <t>ООО "ФармЭнерго"</t>
  </si>
  <si>
    <t>2464215761</t>
  </si>
  <si>
    <t>26440798</t>
  </si>
  <si>
    <t>ООО "Филимоновский жилищный комплекс"</t>
  </si>
  <si>
    <t>2450024012</t>
  </si>
  <si>
    <t>26768848</t>
  </si>
  <si>
    <t>ООО "Фиштраст"</t>
  </si>
  <si>
    <t>2433003862</t>
  </si>
  <si>
    <t>26501763</t>
  </si>
  <si>
    <t>ООО "Шиноремонтный завод"</t>
  </si>
  <si>
    <t>2460044402</t>
  </si>
  <si>
    <t>28496259</t>
  </si>
  <si>
    <t>ООО "ЭлТЭК"</t>
  </si>
  <si>
    <t>2460207047</t>
  </si>
  <si>
    <t>26517781</t>
  </si>
  <si>
    <t>ООО "Электросан"</t>
  </si>
  <si>
    <t>2462003384</t>
  </si>
  <si>
    <t>26320132</t>
  </si>
  <si>
    <t>ООО "Электросеть" с. Дзержинское</t>
  </si>
  <si>
    <t>2410000946</t>
  </si>
  <si>
    <t>26641575</t>
  </si>
  <si>
    <t>ООО "Эликом"</t>
  </si>
  <si>
    <t>2465219085</t>
  </si>
  <si>
    <t>поселок Раздолинск</t>
  </si>
  <si>
    <t>04635154</t>
  </si>
  <si>
    <t>26763092</t>
  </si>
  <si>
    <t>2426004713</t>
  </si>
  <si>
    <t>Город Игарка</t>
  </si>
  <si>
    <t>04654117</t>
  </si>
  <si>
    <t>26442617</t>
  </si>
  <si>
    <t>ООО "Энергопром"</t>
  </si>
  <si>
    <t>2449002945</t>
  </si>
  <si>
    <t>244901001</t>
  </si>
  <si>
    <t>Тарутинское</t>
  </si>
  <si>
    <t>04603422</t>
  </si>
  <si>
    <t>26499615</t>
  </si>
  <si>
    <t>ООО "Энергосберегающие технологии"</t>
  </si>
  <si>
    <t>2443032654</t>
  </si>
  <si>
    <t>26501777</t>
  </si>
  <si>
    <t>ООО "Энергоцентр"</t>
  </si>
  <si>
    <t>2464104691</t>
  </si>
  <si>
    <t>28030639</t>
  </si>
  <si>
    <t>ООО «Азимут»</t>
  </si>
  <si>
    <t>2465239518</t>
  </si>
  <si>
    <t>28030650</t>
  </si>
  <si>
    <t>ООО «Атланта Красноярск»</t>
  </si>
  <si>
    <t>2466226279</t>
  </si>
  <si>
    <t>28030608</t>
  </si>
  <si>
    <t>ООО «Крастерм»</t>
  </si>
  <si>
    <t>2465260421</t>
  </si>
  <si>
    <t>26641919</t>
  </si>
  <si>
    <t>ООО «Манский механический завод»</t>
  </si>
  <si>
    <t>2424006793</t>
  </si>
  <si>
    <t>28031501</t>
  </si>
  <si>
    <t>ООО «Орбита»</t>
  </si>
  <si>
    <t>2466244101</t>
  </si>
  <si>
    <t>26499626</t>
  </si>
  <si>
    <t>ООО «Свет»</t>
  </si>
  <si>
    <t>2455026165</t>
  </si>
  <si>
    <t>26499617</t>
  </si>
  <si>
    <t>ООО «Тепловая сбытовая компания плюс»</t>
  </si>
  <si>
    <t>2446031539</t>
  </si>
  <si>
    <t>28037482</t>
  </si>
  <si>
    <t>ООО «Тепловая энергетическая компания»</t>
  </si>
  <si>
    <t>2462206835</t>
  </si>
  <si>
    <t>26499337</t>
  </si>
  <si>
    <t>ООО «Теплоэнергетический комплекс» города Боготола</t>
  </si>
  <si>
    <t>2444000486</t>
  </si>
  <si>
    <t>28451665</t>
  </si>
  <si>
    <t>ООО «УК «АГРЭ – Сервис»</t>
  </si>
  <si>
    <t>2426005121</t>
  </si>
  <si>
    <t>27970756</t>
  </si>
  <si>
    <t>ООО Агрокомплект</t>
  </si>
  <si>
    <t>2465273090</t>
  </si>
  <si>
    <t>Новосолянское</t>
  </si>
  <si>
    <t>04647434</t>
  </si>
  <si>
    <t>26503208</t>
  </si>
  <si>
    <t>ООО ЖКК Солянский</t>
  </si>
  <si>
    <t>2448005206</t>
  </si>
  <si>
    <t>Приморское</t>
  </si>
  <si>
    <t>04604413</t>
  </si>
  <si>
    <t>26619052</t>
  </si>
  <si>
    <t>ООО ЖКХ "Приморье"</t>
  </si>
  <si>
    <t>2403007059</t>
  </si>
  <si>
    <t>26501787</t>
  </si>
  <si>
    <t>ООО Интек</t>
  </si>
  <si>
    <t>2465219078</t>
  </si>
  <si>
    <t>26503222</t>
  </si>
  <si>
    <t>ООО Коммунальщик Саянский район</t>
  </si>
  <si>
    <t>2433003848</t>
  </si>
  <si>
    <t>26502902</t>
  </si>
  <si>
    <t>ООО Красэкспортлес</t>
  </si>
  <si>
    <t>2465072354</t>
  </si>
  <si>
    <t>26501783</t>
  </si>
  <si>
    <t>ООО Курорт Озеро Учум</t>
  </si>
  <si>
    <t>2463061773</t>
  </si>
  <si>
    <t>26501817</t>
  </si>
  <si>
    <t>ООО Мотыгинский водоканал</t>
  </si>
  <si>
    <t>2426004329</t>
  </si>
  <si>
    <t>26439353</t>
  </si>
  <si>
    <t>ООО ПСК "ПроектСтройСервис"</t>
  </si>
  <si>
    <t>2411017653</t>
  </si>
  <si>
    <t>26371462</t>
  </si>
  <si>
    <t>ООО Производственно-коммерческая фирма "Красэнергосервис"</t>
  </si>
  <si>
    <t>2466072734</t>
  </si>
  <si>
    <t>Сухобузимское</t>
  </si>
  <si>
    <t>04651422</t>
  </si>
  <si>
    <t>26641909</t>
  </si>
  <si>
    <t>ООО Птицефабрика "Индюшкино"</t>
  </si>
  <si>
    <t>2435005978</t>
  </si>
  <si>
    <t>26502750</t>
  </si>
  <si>
    <t>ООО Ритм</t>
  </si>
  <si>
    <t>2426003780</t>
  </si>
  <si>
    <t>Город Заозерный</t>
  </si>
  <si>
    <t>04647101</t>
  </si>
  <si>
    <t>26501300</t>
  </si>
  <si>
    <t>ООО Рыбинский КК</t>
  </si>
  <si>
    <t>2448005277</t>
  </si>
  <si>
    <t>28031514</t>
  </si>
  <si>
    <t>ООО СК "Вектор"</t>
  </si>
  <si>
    <t>2465280548</t>
  </si>
  <si>
    <t>Верхнеуринское</t>
  </si>
  <si>
    <t>04619407</t>
  </si>
  <si>
    <t>26501120</t>
  </si>
  <si>
    <t>ООО Совхоз Елисеевский</t>
  </si>
  <si>
    <t>2416005771</t>
  </si>
  <si>
    <t>Анцирское</t>
  </si>
  <si>
    <t>04621404</t>
  </si>
  <si>
    <t>26501668</t>
  </si>
  <si>
    <t>ООО Теплосервис</t>
  </si>
  <si>
    <t>2450025753</t>
  </si>
  <si>
    <t>Ключинское</t>
  </si>
  <si>
    <t>04603410</t>
  </si>
  <si>
    <t>28049092</t>
  </si>
  <si>
    <t>ООО УК "Альянсспецстрой"</t>
  </si>
  <si>
    <t>2443009422</t>
  </si>
  <si>
    <t>Новоангарское</t>
  </si>
  <si>
    <t>04635412</t>
  </si>
  <si>
    <t>26760283</t>
  </si>
  <si>
    <t>ООО УК Сервис</t>
  </si>
  <si>
    <t>2426004826</t>
  </si>
  <si>
    <t>26499884</t>
  </si>
  <si>
    <t>ООО Шилинское коммунальное хозяйство</t>
  </si>
  <si>
    <t>2435005671</t>
  </si>
  <si>
    <t>26502778</t>
  </si>
  <si>
    <t>ООО Электросантехсервис</t>
  </si>
  <si>
    <t>2423009417</t>
  </si>
  <si>
    <t>Зыковское</t>
  </si>
  <si>
    <t>04605420</t>
  </si>
  <si>
    <t>26499278</t>
  </si>
  <si>
    <t>ООО Энергетик</t>
  </si>
  <si>
    <t>2404006058</t>
  </si>
  <si>
    <t>Крутоярское</t>
  </si>
  <si>
    <t>04656410</t>
  </si>
  <si>
    <t>27827421</t>
  </si>
  <si>
    <t>ООО"Крутояртеплосервис"</t>
  </si>
  <si>
    <t>2439007817</t>
  </si>
  <si>
    <t>27584979</t>
  </si>
  <si>
    <t>Пассажирское  вагонное депо Красноярск Енисейского филиала открытого акционерного общества "Федеральная  пассажирская компания"</t>
  </si>
  <si>
    <t>7708709686</t>
  </si>
  <si>
    <t>246043001</t>
  </si>
  <si>
    <t>26502719</t>
  </si>
  <si>
    <t>Решотинский шпалопропиточный завод - филиал ОАО "ТрансВудСервис"</t>
  </si>
  <si>
    <t>246631008</t>
  </si>
  <si>
    <t>26502891</t>
  </si>
  <si>
    <t>СХП ЗАО "Владимировское"</t>
  </si>
  <si>
    <t>2427000567</t>
  </si>
  <si>
    <t>Октябрьское</t>
  </si>
  <si>
    <t>04609445</t>
  </si>
  <si>
    <t>26820222</t>
  </si>
  <si>
    <t>ФБУ "Объединение исправительных учреждений №26" ГУФСИН по Красноярскому краю</t>
  </si>
  <si>
    <t>2407011169</t>
  </si>
  <si>
    <t>Громадское</t>
  </si>
  <si>
    <t>04657408</t>
  </si>
  <si>
    <t>26499643</t>
  </si>
  <si>
    <t>ФБУ «ИК-16 ГУФСИН России по Красноярскому краю»</t>
  </si>
  <si>
    <t>2440004602</t>
  </si>
  <si>
    <t>26501676</t>
  </si>
  <si>
    <t>ФБУ ОИУ-1 ОУХД ГУФСИН России по Красн краю</t>
  </si>
  <si>
    <t>2420006496</t>
  </si>
  <si>
    <t>26626660</t>
  </si>
  <si>
    <t>ФБУ ОИУ-2 ОУХД ГУФСИН России по Красноярскому краю</t>
  </si>
  <si>
    <t>2447004802</t>
  </si>
  <si>
    <t>Пановское</t>
  </si>
  <si>
    <t>04624410</t>
  </si>
  <si>
    <t>26620071</t>
  </si>
  <si>
    <t>ФБУ ОИУ-8 ОУХД ГУФСИН России по Красноярскому краю</t>
  </si>
  <si>
    <t>3817009542</t>
  </si>
  <si>
    <t>26501773</t>
  </si>
  <si>
    <t>ФГАОУ ВПО "Сибирский федеральный университет"</t>
  </si>
  <si>
    <t>2463011853</t>
  </si>
  <si>
    <t>246331001</t>
  </si>
  <si>
    <t>26442458</t>
  </si>
  <si>
    <t>ФГУ "Комбинат "Ангара" Росрезерва</t>
  </si>
  <si>
    <t>2423005532</t>
  </si>
  <si>
    <t>26641539</t>
  </si>
  <si>
    <t>ФГУ "Красноярская квартирно-эксплуатационная часть района" МО РФ</t>
  </si>
  <si>
    <t>2465035000</t>
  </si>
  <si>
    <t>26371424</t>
  </si>
  <si>
    <t>ФГУП " Горно-химический комбинат"</t>
  </si>
  <si>
    <t>2452000401</t>
  </si>
  <si>
    <t>26439113</t>
  </si>
  <si>
    <t>ФГУП ПО Красноярский химический комбинат "Енисей"</t>
  </si>
  <si>
    <t>2451000046</t>
  </si>
  <si>
    <t>26503238</t>
  </si>
  <si>
    <t>Филиал ОАО "ОГК-6"  Красноярская ГРЭС-2</t>
  </si>
  <si>
    <t>6164232756</t>
  </si>
  <si>
    <t>245302001</t>
  </si>
  <si>
    <t>27576925</t>
  </si>
  <si>
    <t>Филиал ОАО "РЭУ" "Иркутский"</t>
  </si>
  <si>
    <t>381143001</t>
  </si>
  <si>
    <t>27544654</t>
  </si>
  <si>
    <t>Филиал ОАО «ОГК-2» - Красноярская ГРЭС-2</t>
  </si>
  <si>
    <t>2607018122</t>
  </si>
  <si>
    <t>245343001</t>
  </si>
  <si>
    <t>26320160</t>
  </si>
  <si>
    <t>Филиал ОАО «СУЭК-Красноярск» «Разрез Бородинский»</t>
  </si>
  <si>
    <t>2466152267</t>
  </si>
  <si>
    <t>244502001</t>
  </si>
  <si>
    <t>27671038</t>
  </si>
  <si>
    <t>Филиал ОАО «Э.ОН Россия» «Тепловые сети Березовской ГРЭС»</t>
  </si>
  <si>
    <t>245902001</t>
  </si>
  <si>
    <t>28536530</t>
  </si>
  <si>
    <t>Филиал ООО «Теплосеть»</t>
  </si>
  <si>
    <t>4701005692</t>
  </si>
  <si>
    <t>244343001</t>
  </si>
  <si>
    <t>Ярцевское</t>
  </si>
  <si>
    <t>04615458</t>
  </si>
  <si>
    <t>26620858</t>
  </si>
  <si>
    <t>Ярцевский филиал ОАО "Лесосибирский ЛДК 1"</t>
  </si>
  <si>
    <t>2454003302</t>
  </si>
  <si>
    <t>244702002</t>
  </si>
  <si>
    <t>Апано-Ключинский сельсовет</t>
  </si>
  <si>
    <t>04601402</t>
  </si>
  <si>
    <t>04601404</t>
  </si>
  <si>
    <t>Вознесенский сельсовет</t>
  </si>
  <si>
    <t>04601407</t>
  </si>
  <si>
    <t>Долгомостовский сельсовет</t>
  </si>
  <si>
    <t>04601410</t>
  </si>
  <si>
    <t>Заозерновский сельсовет</t>
  </si>
  <si>
    <t>04601413</t>
  </si>
  <si>
    <t>Никольский сельсовет</t>
  </si>
  <si>
    <t>04601420</t>
  </si>
  <si>
    <t>Новоуспенский сельсовет</t>
  </si>
  <si>
    <t>04601422</t>
  </si>
  <si>
    <t>04601428</t>
  </si>
  <si>
    <t>Покатеевский сельсовет</t>
  </si>
  <si>
    <t>04601425</t>
  </si>
  <si>
    <t>04601434</t>
  </si>
  <si>
    <t>Почетский сельсовет</t>
  </si>
  <si>
    <t>04601437</t>
  </si>
  <si>
    <t>Самойловский сельсовет</t>
  </si>
  <si>
    <t>04601440</t>
  </si>
  <si>
    <t>Туровский сельсовет</t>
  </si>
  <si>
    <t>04601443</t>
  </si>
  <si>
    <t>Устьянский сельсовет</t>
  </si>
  <si>
    <t>04601446</t>
  </si>
  <si>
    <t>Хандальский сельсовет</t>
  </si>
  <si>
    <t>04601449</t>
  </si>
  <si>
    <t>Белоярское</t>
  </si>
  <si>
    <t>04603402</t>
  </si>
  <si>
    <t>Лапшихинское</t>
  </si>
  <si>
    <t>04603413</t>
  </si>
  <si>
    <t>Причулымское</t>
  </si>
  <si>
    <t>04603419</t>
  </si>
  <si>
    <t>Ястребовское</t>
  </si>
  <si>
    <t>04603428</t>
  </si>
  <si>
    <t>Большесырский сельсовет</t>
  </si>
  <si>
    <t>04604402</t>
  </si>
  <si>
    <t>Грузенский сельсовет</t>
  </si>
  <si>
    <t>04604403</t>
  </si>
  <si>
    <t>Еловское</t>
  </si>
  <si>
    <t>04604404</t>
  </si>
  <si>
    <t>Красненский сельсовет</t>
  </si>
  <si>
    <t>04604406</t>
  </si>
  <si>
    <t>Огурское</t>
  </si>
  <si>
    <t>04604407</t>
  </si>
  <si>
    <t>04604410</t>
  </si>
  <si>
    <t>Ровненский сельсовет</t>
  </si>
  <si>
    <t>04604416</t>
  </si>
  <si>
    <t>Тюльковское</t>
  </si>
  <si>
    <t>04604419</t>
  </si>
  <si>
    <t>Черемушкинский сельсовет</t>
  </si>
  <si>
    <t>04604422</t>
  </si>
  <si>
    <t>Чистопольский сельсовет</t>
  </si>
  <si>
    <t>04604425</t>
  </si>
  <si>
    <t>Маганское</t>
  </si>
  <si>
    <t>04605425</t>
  </si>
  <si>
    <t>Арефьевский сельсовет</t>
  </si>
  <si>
    <t>04606403</t>
  </si>
  <si>
    <t>Зачулымский сельсовет</t>
  </si>
  <si>
    <t>04606407</t>
  </si>
  <si>
    <t>Кирчиженский сельсовет</t>
  </si>
  <si>
    <t>04606428</t>
  </si>
  <si>
    <t>Малокетское</t>
  </si>
  <si>
    <t>04606408</t>
  </si>
  <si>
    <t>Маталасский сельсовет</t>
  </si>
  <si>
    <t>04606410</t>
  </si>
  <si>
    <t>Орловский сельсовет</t>
  </si>
  <si>
    <t>04606419</t>
  </si>
  <si>
    <t>Полевской сельсовет</t>
  </si>
  <si>
    <t>04606422</t>
  </si>
  <si>
    <t>Проточенский сельсовет</t>
  </si>
  <si>
    <t>04606425</t>
  </si>
  <si>
    <t>Александровское</t>
  </si>
  <si>
    <t>04608402</t>
  </si>
  <si>
    <t>Большекосульское</t>
  </si>
  <si>
    <t>04608407</t>
  </si>
  <si>
    <t>Вагинское</t>
  </si>
  <si>
    <t>04608410</t>
  </si>
  <si>
    <t>Краснозаводское</t>
  </si>
  <si>
    <t>04608413</t>
  </si>
  <si>
    <t>Критовское</t>
  </si>
  <si>
    <t>04608416</t>
  </si>
  <si>
    <t>Чайковское</t>
  </si>
  <si>
    <t>04608419</t>
  </si>
  <si>
    <t>Юрьевское</t>
  </si>
  <si>
    <t>04608422</t>
  </si>
  <si>
    <t>Ангарское</t>
  </si>
  <si>
    <t>04609402</t>
  </si>
  <si>
    <t>Артюгинское</t>
  </si>
  <si>
    <t>04609404</t>
  </si>
  <si>
    <t>Белякинское</t>
  </si>
  <si>
    <t>04609407</t>
  </si>
  <si>
    <t>Говорковское</t>
  </si>
  <si>
    <t>04609413</t>
  </si>
  <si>
    <t>Красногорьевское</t>
  </si>
  <si>
    <t>04609418</t>
  </si>
  <si>
    <t>Манзенское</t>
  </si>
  <si>
    <t>04609419</t>
  </si>
  <si>
    <t>Межселенная территория Богучанского муниципального района, включающая д Заимка, д Каменка, д Прилуки</t>
  </si>
  <si>
    <t>04609702</t>
  </si>
  <si>
    <t>Невонское</t>
  </si>
  <si>
    <t>04609422</t>
  </si>
  <si>
    <t>Нижнетерянское</t>
  </si>
  <si>
    <t>04609424</t>
  </si>
  <si>
    <t>Новохайское</t>
  </si>
  <si>
    <t>04609423</t>
  </si>
  <si>
    <t>Осиновомысское</t>
  </si>
  <si>
    <t>04609425</t>
  </si>
  <si>
    <t>Пинчугское</t>
  </si>
  <si>
    <t>04609428</t>
  </si>
  <si>
    <t>Таежнинское</t>
  </si>
  <si>
    <t>04609430</t>
  </si>
  <si>
    <t>Такучетское</t>
  </si>
  <si>
    <t>04609431</t>
  </si>
  <si>
    <t>Хребтовское</t>
  </si>
  <si>
    <t>04609433</t>
  </si>
  <si>
    <t>Чуноярское</t>
  </si>
  <si>
    <t>04609434</t>
  </si>
  <si>
    <t>Шиверское</t>
  </si>
  <si>
    <t>04609440</t>
  </si>
  <si>
    <t>Айтатское</t>
  </si>
  <si>
    <t>04610402</t>
  </si>
  <si>
    <t>Бартатское</t>
  </si>
  <si>
    <t>04610404</t>
  </si>
  <si>
    <t>Верх-Казанское</t>
  </si>
  <si>
    <t>04610407</t>
  </si>
  <si>
    <t>04610410</t>
  </si>
  <si>
    <t>Ентаульское</t>
  </si>
  <si>
    <t>04610413</t>
  </si>
  <si>
    <t>Поселок Большая Мурта</t>
  </si>
  <si>
    <t>04610151</t>
  </si>
  <si>
    <t>Раздольненское</t>
  </si>
  <si>
    <t>04610428</t>
  </si>
  <si>
    <t>Российское</t>
  </si>
  <si>
    <t>04610419</t>
  </si>
  <si>
    <t>Таловское</t>
  </si>
  <si>
    <t>04610422</t>
  </si>
  <si>
    <t>Юксеевское</t>
  </si>
  <si>
    <t>04610425</t>
  </si>
  <si>
    <t>п Предивинск</t>
  </si>
  <si>
    <t>04610155</t>
  </si>
  <si>
    <t>04611402</t>
  </si>
  <si>
    <t>04611404</t>
  </si>
  <si>
    <t>Бычковский сельсовет</t>
  </si>
  <si>
    <t>04611410</t>
  </si>
  <si>
    <t>Кытатское</t>
  </si>
  <si>
    <t>04611419</t>
  </si>
  <si>
    <t>Новоеловский сельсовет</t>
  </si>
  <si>
    <t>04611413</t>
  </si>
  <si>
    <t>Новоникольский сельсовет</t>
  </si>
  <si>
    <t>04611422</t>
  </si>
  <si>
    <t>Сучковский сельсовет</t>
  </si>
  <si>
    <t>04611416</t>
  </si>
  <si>
    <t>Удачинский сельсовет</t>
  </si>
  <si>
    <t>04611425</t>
  </si>
  <si>
    <t>Александро-Ершинский сельсовет</t>
  </si>
  <si>
    <t>04613402</t>
  </si>
  <si>
    <t>Денисовский сельсовет</t>
  </si>
  <si>
    <t>04613409</t>
  </si>
  <si>
    <t>Курайский сельсовет</t>
  </si>
  <si>
    <t>04613416</t>
  </si>
  <si>
    <t>Нижнетанайский сельсовет</t>
  </si>
  <si>
    <t>04613422</t>
  </si>
  <si>
    <t>04613425</t>
  </si>
  <si>
    <t>Шеломковский сельсовет</t>
  </si>
  <si>
    <t>04613431</t>
  </si>
  <si>
    <t>Гаревский сельсовет</t>
  </si>
  <si>
    <t>04614410</t>
  </si>
  <si>
    <t>04614413</t>
  </si>
  <si>
    <t>Зеледеевское</t>
  </si>
  <si>
    <t>04614418</t>
  </si>
  <si>
    <t>Мининское</t>
  </si>
  <si>
    <t>04614428</t>
  </si>
  <si>
    <t>04614431</t>
  </si>
  <si>
    <t>04614434</t>
  </si>
  <si>
    <t>Солонцовское</t>
  </si>
  <si>
    <t>04614437</t>
  </si>
  <si>
    <t>поселок Памяти 13 Борцов</t>
  </si>
  <si>
    <t>04614156</t>
  </si>
  <si>
    <t>Высокогорское</t>
  </si>
  <si>
    <t>04615408</t>
  </si>
  <si>
    <t>Городищенское</t>
  </si>
  <si>
    <t>04615410</t>
  </si>
  <si>
    <t>Епишинское</t>
  </si>
  <si>
    <t>04615409</t>
  </si>
  <si>
    <t>Железнодорожное</t>
  </si>
  <si>
    <t>04615411</t>
  </si>
  <si>
    <t>Кривлякское</t>
  </si>
  <si>
    <t>04615412</t>
  </si>
  <si>
    <t>Луговатское</t>
  </si>
  <si>
    <t>04615416</t>
  </si>
  <si>
    <t>Майское</t>
  </si>
  <si>
    <t>04615418</t>
  </si>
  <si>
    <t>Маковский сельсовет</t>
  </si>
  <si>
    <t>04615419</t>
  </si>
  <si>
    <t>Малобельское</t>
  </si>
  <si>
    <t>04615421</t>
  </si>
  <si>
    <t>Новогородокское</t>
  </si>
  <si>
    <t>04615434</t>
  </si>
  <si>
    <t>Новокаргинское</t>
  </si>
  <si>
    <t>04615437</t>
  </si>
  <si>
    <t>Новоназимовское</t>
  </si>
  <si>
    <t>04615425</t>
  </si>
  <si>
    <t>Озерновское</t>
  </si>
  <si>
    <t>04615439</t>
  </si>
  <si>
    <t>Плотбищенское</t>
  </si>
  <si>
    <t>04615440</t>
  </si>
  <si>
    <t>Погодаевское</t>
  </si>
  <si>
    <t>04615441</t>
  </si>
  <si>
    <t>Подгорновское</t>
  </si>
  <si>
    <t>04615443</t>
  </si>
  <si>
    <t>Поселок Подтесово</t>
  </si>
  <si>
    <t>04615155</t>
  </si>
  <si>
    <t>Потаповское</t>
  </si>
  <si>
    <t>04615446</t>
  </si>
  <si>
    <t>Сымский сельсовет</t>
  </si>
  <si>
    <t>04615449</t>
  </si>
  <si>
    <t>Усть-Кемское</t>
  </si>
  <si>
    <t>04615452</t>
  </si>
  <si>
    <t>Усть-Питское</t>
  </si>
  <si>
    <t>04615455</t>
  </si>
  <si>
    <t>Чалбышевское</t>
  </si>
  <si>
    <t>04615456</t>
  </si>
  <si>
    <t>Шапкинское</t>
  </si>
  <si>
    <t>04615457</t>
  </si>
  <si>
    <t>Араданский сельсовет</t>
  </si>
  <si>
    <t>04616402</t>
  </si>
  <si>
    <t>Верхнеусинское</t>
  </si>
  <si>
    <t>04616404</t>
  </si>
  <si>
    <t>Григорьевское</t>
  </si>
  <si>
    <t>04616407</t>
  </si>
  <si>
    <t>Жеблахтинский сельсовет</t>
  </si>
  <si>
    <t>04616413</t>
  </si>
  <si>
    <t>04616414</t>
  </si>
  <si>
    <t>Мигнинское</t>
  </si>
  <si>
    <t>04616416</t>
  </si>
  <si>
    <t>Нижнесуэтукское</t>
  </si>
  <si>
    <t>04616419</t>
  </si>
  <si>
    <t>Новополтавское</t>
  </si>
  <si>
    <t>04616422</t>
  </si>
  <si>
    <t>Ойское</t>
  </si>
  <si>
    <t>04616428</t>
  </si>
  <si>
    <t>Разъезженское</t>
  </si>
  <si>
    <t>04616425</t>
  </si>
  <si>
    <t>Салбинское</t>
  </si>
  <si>
    <t>04616429</t>
  </si>
  <si>
    <t>Семенниковское</t>
  </si>
  <si>
    <t>04616431</t>
  </si>
  <si>
    <t>Большекнышинский сельсовет</t>
  </si>
  <si>
    <t>04617404</t>
  </si>
  <si>
    <t>Большесалбинский сельсовет</t>
  </si>
  <si>
    <t>04617407</t>
  </si>
  <si>
    <t>Большетелекский сельсовет</t>
  </si>
  <si>
    <t>04617410</t>
  </si>
  <si>
    <t>Большехабыкский сельсовет</t>
  </si>
  <si>
    <t>04617413</t>
  </si>
  <si>
    <t>Добромысловский сельсовет</t>
  </si>
  <si>
    <t>04617416</t>
  </si>
  <si>
    <t>04617419</t>
  </si>
  <si>
    <t>Курежский сельсовет</t>
  </si>
  <si>
    <t>04617423</t>
  </si>
  <si>
    <t>Майский сельсовет</t>
  </si>
  <si>
    <t>04617425</t>
  </si>
  <si>
    <t>Малохабыкский сельсовет</t>
  </si>
  <si>
    <t>04617426</t>
  </si>
  <si>
    <t>04617428</t>
  </si>
  <si>
    <t>Новоберезовский сельсовет</t>
  </si>
  <si>
    <t>04617429</t>
  </si>
  <si>
    <t>Новотроицкий сельсовет</t>
  </si>
  <si>
    <t>04617430</t>
  </si>
  <si>
    <t>Отрокский сельсовет</t>
  </si>
  <si>
    <t>04617437</t>
  </si>
  <si>
    <t>04617440</t>
  </si>
  <si>
    <t>Центральный сельсовет</t>
  </si>
  <si>
    <t>04617450</t>
  </si>
  <si>
    <t>Далайский сельсовет</t>
  </si>
  <si>
    <t>04618402</t>
  </si>
  <si>
    <t>Ельниковское</t>
  </si>
  <si>
    <t>04618404</t>
  </si>
  <si>
    <t>Карапсельское</t>
  </si>
  <si>
    <t>04618407</t>
  </si>
  <si>
    <t>Кучердаевское</t>
  </si>
  <si>
    <t>04618410</t>
  </si>
  <si>
    <t>Новогородский сельсовет</t>
  </si>
  <si>
    <t>04618413</t>
  </si>
  <si>
    <t>Новониколаевское</t>
  </si>
  <si>
    <t>04618416</t>
  </si>
  <si>
    <t>Новопокровский сельсовет</t>
  </si>
  <si>
    <t>04618419</t>
  </si>
  <si>
    <t>04618422</t>
  </si>
  <si>
    <t>Южно-Александровское</t>
  </si>
  <si>
    <t>04618425</t>
  </si>
  <si>
    <t>04619402</t>
  </si>
  <si>
    <t>Благовещенское</t>
  </si>
  <si>
    <t>04619404</t>
  </si>
  <si>
    <t>04619410</t>
  </si>
  <si>
    <t>Изумрудновское</t>
  </si>
  <si>
    <t>04619411</t>
  </si>
  <si>
    <t>Маловский сельсовет</t>
  </si>
  <si>
    <t>04619418</t>
  </si>
  <si>
    <t>Мельничное</t>
  </si>
  <si>
    <t>04619419</t>
  </si>
  <si>
    <t>04619422</t>
  </si>
  <si>
    <t>Сергеевское</t>
  </si>
  <si>
    <t>04619425</t>
  </si>
  <si>
    <t>Степановское</t>
  </si>
  <si>
    <t>04619429</t>
  </si>
  <si>
    <t>04619431</t>
  </si>
  <si>
    <t>Тумаковское</t>
  </si>
  <si>
    <t>04619443</t>
  </si>
  <si>
    <t>Успенское</t>
  </si>
  <si>
    <t>04619434</t>
  </si>
  <si>
    <t>Усть-Каначульское</t>
  </si>
  <si>
    <t>04619437</t>
  </si>
  <si>
    <t>Усть-Ярульское</t>
  </si>
  <si>
    <t>04619440</t>
  </si>
  <si>
    <t>Чухломинское</t>
  </si>
  <si>
    <t>04619450</t>
  </si>
  <si>
    <t>Юдинское</t>
  </si>
  <si>
    <t>04619416</t>
  </si>
  <si>
    <t>04620402</t>
  </si>
  <si>
    <t>Вороковский сельсовет</t>
  </si>
  <si>
    <t>04620404</t>
  </si>
  <si>
    <t>Галанинский сельсовет</t>
  </si>
  <si>
    <t>04620405</t>
  </si>
  <si>
    <t>Дудовский сельсовет</t>
  </si>
  <si>
    <t>04620407</t>
  </si>
  <si>
    <t>Захаровский сельсовет</t>
  </si>
  <si>
    <t>04620410</t>
  </si>
  <si>
    <t>Курбатовский сельсовет</t>
  </si>
  <si>
    <t>04620416</t>
  </si>
  <si>
    <t>Мокрушинский сельсовет</t>
  </si>
  <si>
    <t>04620419</t>
  </si>
  <si>
    <t>Момотовский сельсовет</t>
  </si>
  <si>
    <t>04620422</t>
  </si>
  <si>
    <t>04620424</t>
  </si>
  <si>
    <t>Отношенский сельсовет</t>
  </si>
  <si>
    <t>04620425</t>
  </si>
  <si>
    <t>Пятковский сельсовет</t>
  </si>
  <si>
    <t>04620428</t>
  </si>
  <si>
    <t>Рождественский сельсовет</t>
  </si>
  <si>
    <t>04620431</t>
  </si>
  <si>
    <t>Талажанский сельсовет</t>
  </si>
  <si>
    <t>04620434</t>
  </si>
  <si>
    <t>Амонашенский сельсовет</t>
  </si>
  <si>
    <t>04621402</t>
  </si>
  <si>
    <t>Астафьевское</t>
  </si>
  <si>
    <t>04621407</t>
  </si>
  <si>
    <t>Георгиевское</t>
  </si>
  <si>
    <t>04621419</t>
  </si>
  <si>
    <t>Краснокурышинский сельсовет</t>
  </si>
  <si>
    <t>04621422</t>
  </si>
  <si>
    <t>Рудянское</t>
  </si>
  <si>
    <t>04621431</t>
  </si>
  <si>
    <t>Таеженское</t>
  </si>
  <si>
    <t>04621436</t>
  </si>
  <si>
    <t>Чечеульское</t>
  </si>
  <si>
    <t>04621440</t>
  </si>
  <si>
    <t>Амыльский сельсовет</t>
  </si>
  <si>
    <t>04622402</t>
  </si>
  <si>
    <t>Верхнекужебарское</t>
  </si>
  <si>
    <t>04622404</t>
  </si>
  <si>
    <t>Качульский сельсовет</t>
  </si>
  <si>
    <t>04622410</t>
  </si>
  <si>
    <t>Лебедевский сельсовет</t>
  </si>
  <si>
    <t>04622411</t>
  </si>
  <si>
    <t>Моторское</t>
  </si>
  <si>
    <t>04622413</t>
  </si>
  <si>
    <t>Нижнекужебарское</t>
  </si>
  <si>
    <t>04622416</t>
  </si>
  <si>
    <t>Нижнекурятский сельсовет</t>
  </si>
  <si>
    <t>04622419</t>
  </si>
  <si>
    <t>Сагайский сельсовет</t>
  </si>
  <si>
    <t>04622422</t>
  </si>
  <si>
    <t>Старокопский сельсовет</t>
  </si>
  <si>
    <t>04622425</t>
  </si>
  <si>
    <t>Таскинское</t>
  </si>
  <si>
    <t>04622428</t>
  </si>
  <si>
    <t>Таятский сельсовет</t>
  </si>
  <si>
    <t>04622431</t>
  </si>
  <si>
    <t>Уджейское</t>
  </si>
  <si>
    <t>04622432</t>
  </si>
  <si>
    <t>Черемушинское</t>
  </si>
  <si>
    <t>04622434</t>
  </si>
  <si>
    <t>Дворецкий сельсовет</t>
  </si>
  <si>
    <t>04624402</t>
  </si>
  <si>
    <t>Заледеевское</t>
  </si>
  <si>
    <t>04624403</t>
  </si>
  <si>
    <t>Имбинское</t>
  </si>
  <si>
    <t>04624406</t>
  </si>
  <si>
    <t>Ирбинский сельсовет</t>
  </si>
  <si>
    <t>04624405</t>
  </si>
  <si>
    <t>Кежемское</t>
  </si>
  <si>
    <t>04624404</t>
  </si>
  <si>
    <t>Недокурское</t>
  </si>
  <si>
    <t>04624407</t>
  </si>
  <si>
    <t>Ново-Кежемский сельсовет</t>
  </si>
  <si>
    <t>04624408</t>
  </si>
  <si>
    <t>Проспихинский сельсовет</t>
  </si>
  <si>
    <t>04624413</t>
  </si>
  <si>
    <t>Тагарское</t>
  </si>
  <si>
    <t>04624412</t>
  </si>
  <si>
    <t>Таежинское</t>
  </si>
  <si>
    <t>04624416</t>
  </si>
  <si>
    <t>Яркинский сельсовет</t>
  </si>
  <si>
    <t>04624422</t>
  </si>
  <si>
    <t>Балахтонский сельсовет</t>
  </si>
  <si>
    <t>04626402</t>
  </si>
  <si>
    <t>Жуковское</t>
  </si>
  <si>
    <t>04626404</t>
  </si>
  <si>
    <t>Лазурненское</t>
  </si>
  <si>
    <t>04626409</t>
  </si>
  <si>
    <t>Новочернореченский сельсовет</t>
  </si>
  <si>
    <t>04626414</t>
  </si>
  <si>
    <t>Шадринский сельсовет</t>
  </si>
  <si>
    <t>04626430</t>
  </si>
  <si>
    <t>поселок Новочернореченский</t>
  </si>
  <si>
    <t>04626154</t>
  </si>
  <si>
    <t>Беллыкское</t>
  </si>
  <si>
    <t>04628404</t>
  </si>
  <si>
    <t>Восточное</t>
  </si>
  <si>
    <t>04628407</t>
  </si>
  <si>
    <t>Кортузское</t>
  </si>
  <si>
    <t>04628411</t>
  </si>
  <si>
    <t>Лебяженское</t>
  </si>
  <si>
    <t>04628416</t>
  </si>
  <si>
    <t>Новосыдинское</t>
  </si>
  <si>
    <t>04628419</t>
  </si>
  <si>
    <t>04628421</t>
  </si>
  <si>
    <t>Саянское</t>
  </si>
  <si>
    <t>04628425</t>
  </si>
  <si>
    <t>Алексеевское</t>
  </si>
  <si>
    <t>04630402</t>
  </si>
  <si>
    <t>04630404</t>
  </si>
  <si>
    <t>Брагинское</t>
  </si>
  <si>
    <t>04630407</t>
  </si>
  <si>
    <t>Детловское</t>
  </si>
  <si>
    <t>04630410</t>
  </si>
  <si>
    <t>Имисское</t>
  </si>
  <si>
    <t>04630416</t>
  </si>
  <si>
    <t>Кордовское</t>
  </si>
  <si>
    <t>04630419</t>
  </si>
  <si>
    <t>Курское</t>
  </si>
  <si>
    <t>04630422</t>
  </si>
  <si>
    <t>Можарское</t>
  </si>
  <si>
    <t>04630425</t>
  </si>
  <si>
    <t>Муринский сельсовет</t>
  </si>
  <si>
    <t>04630428</t>
  </si>
  <si>
    <t>Пойловское</t>
  </si>
  <si>
    <t>04630437</t>
  </si>
  <si>
    <t>Рощинское</t>
  </si>
  <si>
    <t>04630442</t>
  </si>
  <si>
    <t>Шалоболинское</t>
  </si>
  <si>
    <t>04630449</t>
  </si>
  <si>
    <t>Щетинкинское</t>
  </si>
  <si>
    <t>04630452</t>
  </si>
  <si>
    <t>город Артемовск</t>
  </si>
  <si>
    <t>04630102</t>
  </si>
  <si>
    <t>поселок Чибижек</t>
  </si>
  <si>
    <t>04630156</t>
  </si>
  <si>
    <t>Выезжелогское</t>
  </si>
  <si>
    <t>04631404</t>
  </si>
  <si>
    <t>Кияйское</t>
  </si>
  <si>
    <t>04631410</t>
  </si>
  <si>
    <t>Орешенский сельсовет</t>
  </si>
  <si>
    <t>04631419</t>
  </si>
  <si>
    <t>Степно-Баджейский сельсовет</t>
  </si>
  <si>
    <t>04631428</t>
  </si>
  <si>
    <t>Большеничкинское</t>
  </si>
  <si>
    <t>04633404</t>
  </si>
  <si>
    <t>Городокское</t>
  </si>
  <si>
    <t>04633410</t>
  </si>
  <si>
    <t>Жерлыкское</t>
  </si>
  <si>
    <t>04633412</t>
  </si>
  <si>
    <t>Знаменское</t>
  </si>
  <si>
    <t>04633413</t>
  </si>
  <si>
    <t>Кавказское</t>
  </si>
  <si>
    <t>04633416</t>
  </si>
  <si>
    <t>Лугавское</t>
  </si>
  <si>
    <t>04633420</t>
  </si>
  <si>
    <t>Новотроицкое</t>
  </si>
  <si>
    <t>04633426</t>
  </si>
  <si>
    <t>Прихолмское</t>
  </si>
  <si>
    <t>04633423</t>
  </si>
  <si>
    <t>Селиванихинское</t>
  </si>
  <si>
    <t>04633424</t>
  </si>
  <si>
    <t>Тигрицкое</t>
  </si>
  <si>
    <t>04633425</t>
  </si>
  <si>
    <t>Шошинское</t>
  </si>
  <si>
    <t>04633432</t>
  </si>
  <si>
    <t>Кирсантьевский сельсовет</t>
  </si>
  <si>
    <t>04635405</t>
  </si>
  <si>
    <t>Кулаковский сельсовет</t>
  </si>
  <si>
    <t>04635407</t>
  </si>
  <si>
    <t>Орджоникидзевское</t>
  </si>
  <si>
    <t>04635413</t>
  </si>
  <si>
    <t>04635416</t>
  </si>
  <si>
    <t>04635419</t>
  </si>
  <si>
    <t>04635421</t>
  </si>
  <si>
    <t>Верхнеададымский сельсовет</t>
  </si>
  <si>
    <t>04637404</t>
  </si>
  <si>
    <t>Гляденское</t>
  </si>
  <si>
    <t>04637407</t>
  </si>
  <si>
    <t>Краснополянское</t>
  </si>
  <si>
    <t>04637431</t>
  </si>
  <si>
    <t>Павловское</t>
  </si>
  <si>
    <t>04637419</t>
  </si>
  <si>
    <t>Подсосенское</t>
  </si>
  <si>
    <t>04637422</t>
  </si>
  <si>
    <t>04639402</t>
  </si>
  <si>
    <t>Верхнеингашский сельсовет</t>
  </si>
  <si>
    <t>04639404</t>
  </si>
  <si>
    <t>Ивановский сельсовет</t>
  </si>
  <si>
    <t>04639407</t>
  </si>
  <si>
    <t>Касьяновский сельсовет</t>
  </si>
  <si>
    <t>04639413</t>
  </si>
  <si>
    <t>Кучеровский сельсовет</t>
  </si>
  <si>
    <t>04639416</t>
  </si>
  <si>
    <t>Новоалександровский сельсовет</t>
  </si>
  <si>
    <t>04639422</t>
  </si>
  <si>
    <t>04639428</t>
  </si>
  <si>
    <t>Поселок Поканаевка</t>
  </si>
  <si>
    <t>04639157</t>
  </si>
  <si>
    <t>04639431</t>
  </si>
  <si>
    <t>Стретенское</t>
  </si>
  <si>
    <t>04639434</t>
  </si>
  <si>
    <t>Тиличетское</t>
  </si>
  <si>
    <t>04639437</t>
  </si>
  <si>
    <t>Бараитское</t>
  </si>
  <si>
    <t>04641403</t>
  </si>
  <si>
    <t>Комское</t>
  </si>
  <si>
    <t>04641407</t>
  </si>
  <si>
    <t>Легостаевское</t>
  </si>
  <si>
    <t>04641408</t>
  </si>
  <si>
    <t>Чулымское</t>
  </si>
  <si>
    <t>04641417</t>
  </si>
  <si>
    <t>Богуславское</t>
  </si>
  <si>
    <t>04643402</t>
  </si>
  <si>
    <t>Вершино-Рыбинское</t>
  </si>
  <si>
    <t>04643404</t>
  </si>
  <si>
    <t>04643407</t>
  </si>
  <si>
    <t>Иннокентьевское</t>
  </si>
  <si>
    <t>04643413</t>
  </si>
  <si>
    <t>Кожелакский сельсовет</t>
  </si>
  <si>
    <t>04643416</t>
  </si>
  <si>
    <t>Стойбинское</t>
  </si>
  <si>
    <t>04643425</t>
  </si>
  <si>
    <t>Алтатский сельсовет</t>
  </si>
  <si>
    <t>04645401</t>
  </si>
  <si>
    <t>Бушуйский сельсовет</t>
  </si>
  <si>
    <t>04645404</t>
  </si>
  <si>
    <t>Икшурминский сельсовет</t>
  </si>
  <si>
    <t>04645416</t>
  </si>
  <si>
    <t>Кетское</t>
  </si>
  <si>
    <t>04645417</t>
  </si>
  <si>
    <t>Кириковский сельсовет</t>
  </si>
  <si>
    <t>04645413</t>
  </si>
  <si>
    <t>Комаровский сельсовет</t>
  </si>
  <si>
    <t>04645419</t>
  </si>
  <si>
    <t>Солоухинский сельсовет</t>
  </si>
  <si>
    <t>04645410</t>
  </si>
  <si>
    <t>Троицкое</t>
  </si>
  <si>
    <t>04645402</t>
  </si>
  <si>
    <t>Чайдинское</t>
  </si>
  <si>
    <t>04645442</t>
  </si>
  <si>
    <t>04647402</t>
  </si>
  <si>
    <t>Большеключинское</t>
  </si>
  <si>
    <t>04647404</t>
  </si>
  <si>
    <t>Бородинское</t>
  </si>
  <si>
    <t>04647406</t>
  </si>
  <si>
    <t>Двуреченское</t>
  </si>
  <si>
    <t>04647414</t>
  </si>
  <si>
    <t>04647419</t>
  </si>
  <si>
    <t>Малокамалинское</t>
  </si>
  <si>
    <t>04647422</t>
  </si>
  <si>
    <t>Налобинское</t>
  </si>
  <si>
    <t>04647424</t>
  </si>
  <si>
    <t>Новинское</t>
  </si>
  <si>
    <t>04647425</t>
  </si>
  <si>
    <t>Новокамалинское</t>
  </si>
  <si>
    <t>04647430</t>
  </si>
  <si>
    <t>Переясловское</t>
  </si>
  <si>
    <t>04647437</t>
  </si>
  <si>
    <t>Рыбинское</t>
  </si>
  <si>
    <t>04647440</t>
  </si>
  <si>
    <t>04647449</t>
  </si>
  <si>
    <t>поселок Ирша</t>
  </si>
  <si>
    <t>04647155</t>
  </si>
  <si>
    <t>Большеарбайский сельсовет</t>
  </si>
  <si>
    <t>04648404</t>
  </si>
  <si>
    <t>Большеильбинский сельсовет</t>
  </si>
  <si>
    <t>04648407</t>
  </si>
  <si>
    <t>04648410</t>
  </si>
  <si>
    <t>Гладковский сельсовет</t>
  </si>
  <si>
    <t>04648413</t>
  </si>
  <si>
    <t>Кулижниковское</t>
  </si>
  <si>
    <t>04648419</t>
  </si>
  <si>
    <t>04648422</t>
  </si>
  <si>
    <t>Межовский сельсовет</t>
  </si>
  <si>
    <t>04648425</t>
  </si>
  <si>
    <t>Нагорновский сельсовет</t>
  </si>
  <si>
    <t>04648428</t>
  </si>
  <si>
    <t>Орьевский сельсовет</t>
  </si>
  <si>
    <t>04648416</t>
  </si>
  <si>
    <t>Среднеагинский сельсовет</t>
  </si>
  <si>
    <t>04648432</t>
  </si>
  <si>
    <t>Тинский сельсовет</t>
  </si>
  <si>
    <t>04648434</t>
  </si>
  <si>
    <t>Тугачинское</t>
  </si>
  <si>
    <t>04648437</t>
  </si>
  <si>
    <t>Высотинское</t>
  </si>
  <si>
    <t>04651407</t>
  </si>
  <si>
    <t>Кононовское</t>
  </si>
  <si>
    <t>04651410</t>
  </si>
  <si>
    <t>Миндерлинское</t>
  </si>
  <si>
    <t>04651413</t>
  </si>
  <si>
    <t>Нахвальское</t>
  </si>
  <si>
    <t>04651416</t>
  </si>
  <si>
    <t>Подсопочное</t>
  </si>
  <si>
    <t>04651419</t>
  </si>
  <si>
    <t>Диксон</t>
  </si>
  <si>
    <t>04653155</t>
  </si>
  <si>
    <t>Вахрушевский сельсовет</t>
  </si>
  <si>
    <t>04652402</t>
  </si>
  <si>
    <t>Веселовский сельсовет</t>
  </si>
  <si>
    <t>04652428</t>
  </si>
  <si>
    <t>Сивохинский сельсовет</t>
  </si>
  <si>
    <t>04652407</t>
  </si>
  <si>
    <t>Суховский сельсовет</t>
  </si>
  <si>
    <t>04652413</t>
  </si>
  <si>
    <t>04652419</t>
  </si>
  <si>
    <t>Фаначетское</t>
  </si>
  <si>
    <t>04652422</t>
  </si>
  <si>
    <t>04652425</t>
  </si>
  <si>
    <t>04654404</t>
  </si>
  <si>
    <t>Верхнеимбатское</t>
  </si>
  <si>
    <t>04654410</t>
  </si>
  <si>
    <t>Вороговское</t>
  </si>
  <si>
    <t>04654413</t>
  </si>
  <si>
    <t>Зотинское</t>
  </si>
  <si>
    <t>04654417</t>
  </si>
  <si>
    <t>Межселенная территория Туруханского муниципального района, включающая п Ангутиха, с Бакланиха, п Бахта и др.</t>
  </si>
  <si>
    <t>04654701</t>
  </si>
  <si>
    <t>поселок Светлогорск</t>
  </si>
  <si>
    <t>04654156</t>
  </si>
  <si>
    <t>Верх-Четский сельсовет</t>
  </si>
  <si>
    <t>04655404</t>
  </si>
  <si>
    <t>Двинский сельсовет</t>
  </si>
  <si>
    <t>04655406</t>
  </si>
  <si>
    <t>Зареченский сельсовет</t>
  </si>
  <si>
    <t>04655407</t>
  </si>
  <si>
    <t>Красинский сельсовет</t>
  </si>
  <si>
    <t>04655410</t>
  </si>
  <si>
    <t>Лазаревский сельсовет</t>
  </si>
  <si>
    <t>04655412</t>
  </si>
  <si>
    <t>Леонтьевский сельсовет</t>
  </si>
  <si>
    <t>04655413</t>
  </si>
  <si>
    <t>Новомитропольский сельсовет</t>
  </si>
  <si>
    <t>04655416</t>
  </si>
  <si>
    <t>Поваренкинский сельсовет</t>
  </si>
  <si>
    <t>04655422</t>
  </si>
  <si>
    <t>Чиндатский сельсовет</t>
  </si>
  <si>
    <t>04655428</t>
  </si>
  <si>
    <t>Васильевский сельсовет</t>
  </si>
  <si>
    <t>04656404</t>
  </si>
  <si>
    <t>Ильинский сельсовет</t>
  </si>
  <si>
    <t>04656407</t>
  </si>
  <si>
    <t>Кулунское</t>
  </si>
  <si>
    <t>04656413</t>
  </si>
  <si>
    <t>Локшинский сельсовет</t>
  </si>
  <si>
    <t>04656416</t>
  </si>
  <si>
    <t>Малоимышский сельсовет</t>
  </si>
  <si>
    <t>04656419</t>
  </si>
  <si>
    <t>04656422</t>
  </si>
  <si>
    <t>Прилужское</t>
  </si>
  <si>
    <t>04656424</t>
  </si>
  <si>
    <t>Солгонское</t>
  </si>
  <si>
    <t>04656425</t>
  </si>
  <si>
    <t>Балайское</t>
  </si>
  <si>
    <t>04657404</t>
  </si>
  <si>
    <t>Восточный сельсовет</t>
  </si>
  <si>
    <t>04657406</t>
  </si>
  <si>
    <t>Новопятницкое</t>
  </si>
  <si>
    <t>04657414</t>
  </si>
  <si>
    <t>Рощинский сельсовет</t>
  </si>
  <si>
    <t>04657416</t>
  </si>
  <si>
    <t>Сухонойское</t>
  </si>
  <si>
    <t>04657418</t>
  </si>
  <si>
    <t>Толстихинское</t>
  </si>
  <si>
    <t>04657420</t>
  </si>
  <si>
    <t>Новоалтатское</t>
  </si>
  <si>
    <t>04658411</t>
  </si>
  <si>
    <t>Парнинское</t>
  </si>
  <si>
    <t>04658413</t>
  </si>
  <si>
    <t>Родниковское</t>
  </si>
  <si>
    <t>04658415</t>
  </si>
  <si>
    <t>Шушенское</t>
  </si>
  <si>
    <t>04658422</t>
  </si>
  <si>
    <t>Иджинское</t>
  </si>
  <si>
    <t>04659403</t>
  </si>
  <si>
    <t>Каптыревское</t>
  </si>
  <si>
    <t>04659410</t>
  </si>
  <si>
    <t>Сизинское</t>
  </si>
  <si>
    <t>04659414</t>
  </si>
  <si>
    <t>Синеборское</t>
  </si>
  <si>
    <t>04659415</t>
  </si>
  <si>
    <t>Субботинское</t>
  </si>
  <si>
    <t>04659416</t>
  </si>
  <si>
    <t>поселок Бурный</t>
  </si>
  <si>
    <t>04650408</t>
  </si>
  <si>
    <t>поселок Ессей</t>
  </si>
  <si>
    <t>04650432</t>
  </si>
  <si>
    <t>поселок Кислокан</t>
  </si>
  <si>
    <t>04650435</t>
  </si>
  <si>
    <t>поселок Кузьмовка</t>
  </si>
  <si>
    <t>04650426</t>
  </si>
  <si>
    <t>поселок Куюмба</t>
  </si>
  <si>
    <t>04650411</t>
  </si>
  <si>
    <t>поселок Муторай</t>
  </si>
  <si>
    <t>04650462</t>
  </si>
  <si>
    <t>поселок Нидым</t>
  </si>
  <si>
    <t>04650438</t>
  </si>
  <si>
    <t>поселок Оскоба</t>
  </si>
  <si>
    <t>04650465</t>
  </si>
  <si>
    <t>поселок Ошарово</t>
  </si>
  <si>
    <t>04650417</t>
  </si>
  <si>
    <t>поселок Полигус</t>
  </si>
  <si>
    <t>04650420</t>
  </si>
  <si>
    <t>поселок Стрелка-Чуня</t>
  </si>
  <si>
    <t>04650471</t>
  </si>
  <si>
    <t>поселок Суломай</t>
  </si>
  <si>
    <t>04650423</t>
  </si>
  <si>
    <t>поселок Суринда</t>
  </si>
  <si>
    <t>04650429</t>
  </si>
  <si>
    <t>поселок Тутончаны</t>
  </si>
  <si>
    <t>04650444</t>
  </si>
  <si>
    <t>поселок Учами</t>
  </si>
  <si>
    <t>04650447</t>
  </si>
  <si>
    <t>поселок Чемдальск</t>
  </si>
  <si>
    <t>04650468</t>
  </si>
  <si>
    <t>поселок Чиринда</t>
  </si>
  <si>
    <t>04650450</t>
  </si>
  <si>
    <t>поселок Эконда</t>
  </si>
  <si>
    <t>04650453</t>
  </si>
  <si>
    <t>поселок Юкта</t>
  </si>
  <si>
    <t>04650456</t>
  </si>
  <si>
    <t>село Мирюга</t>
  </si>
  <si>
    <t>04650414</t>
  </si>
  <si>
    <t>28.01.2015</t>
  </si>
  <si>
    <t>662820, Красноярский край, Ермаковский район, с. Ермаковское, ул. Ленина, д.82, к.а</t>
  </si>
  <si>
    <t>662820, Красноярский край, Ермаковский район, с. Ермаковское, ул. К.Маркса, д.38</t>
  </si>
  <si>
    <t>Почекутов Сергей Михайлович</t>
  </si>
  <si>
    <t>(39138) 2-40-47</t>
  </si>
  <si>
    <t>Федорова Зинаида Владимировна</t>
  </si>
  <si>
    <t>экономист</t>
  </si>
  <si>
    <t>fedorova-z55@mail.ru</t>
  </si>
  <si>
    <t>ООО "Тепловик-2"</t>
  </si>
  <si>
    <t>производство (некомбинированная выработка) + передача + сбыт тепловой энергии</t>
  </si>
  <si>
    <t>О</t>
  </si>
  <si>
    <t>2.2.1</t>
  </si>
  <si>
    <t>Центральная котельная</t>
  </si>
  <si>
    <t>8.2</t>
  </si>
  <si>
    <t>Котельная Детский сад №2</t>
  </si>
  <si>
    <t>8.3</t>
  </si>
  <si>
    <t>Котельная с. Н.Суэтук</t>
  </si>
  <si>
    <t>8.4</t>
  </si>
  <si>
    <t>Котельная п. Ойский</t>
  </si>
  <si>
    <t>8.5</t>
  </si>
  <si>
    <t>Котельная с. Салба</t>
  </si>
  <si>
    <t>8.6</t>
  </si>
  <si>
    <t>Котельная с. Жеблахты</t>
  </si>
  <si>
    <t>8.7</t>
  </si>
  <si>
    <t>Котельная с. Мигна</t>
  </si>
  <si>
    <t>8.8</t>
  </si>
  <si>
    <t>Электробойлер с. Ермаковское, ул. Октябрьская, 100а</t>
  </si>
  <si>
    <t>Родькина Ирина Ивановна</t>
  </si>
  <si>
    <t>17.1</t>
  </si>
  <si>
    <t>17.2</t>
  </si>
  <si>
    <t>17.3</t>
  </si>
  <si>
    <t>17.4</t>
  </si>
  <si>
    <t>17.5</t>
  </si>
  <si>
    <t>17.6</t>
  </si>
  <si>
    <t>17.7</t>
  </si>
  <si>
    <t>не утверждены</t>
  </si>
  <si>
    <t>http://www.krasrec.ru/</t>
  </si>
</sst>
</file>

<file path=xl/styles.xml><?xml version="1.0" encoding="utf-8"?>
<styleSheet xmlns="http://schemas.openxmlformats.org/spreadsheetml/2006/main">
  <numFmts count="3">
    <numFmt numFmtId="164" formatCode="&quot;$&quot;#,##0_);[Red]\(&quot;$&quot;#,##0\)"/>
    <numFmt numFmtId="165" formatCode="_-* #,##0.00[$€-1]_-;\-* #,##0.00[$€-1]_-;_-* &quot;-&quot;??[$€-1]_-"/>
    <numFmt numFmtId="166" formatCode="#,##0.0000"/>
  </numFmts>
  <fonts count="78">
    <font>
      <sz val="9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sz val="8"/>
      <name val="Arial Cyr"/>
      <charset val="204"/>
    </font>
    <font>
      <sz val="9"/>
      <color indexed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9"/>
      <name val="Tahoma"/>
      <family val="2"/>
      <charset val="204"/>
    </font>
    <font>
      <sz val="11"/>
      <color indexed="62"/>
      <name val="Calibri"/>
      <family val="2"/>
      <charset val="204"/>
    </font>
    <font>
      <sz val="10"/>
      <color indexed="8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sz val="9"/>
      <color indexed="10"/>
      <name val="Tahoma"/>
      <family val="2"/>
      <charset val="204"/>
    </font>
    <font>
      <sz val="11"/>
      <color indexed="8"/>
      <name val="Marlett"/>
      <charset val="2"/>
    </font>
    <font>
      <sz val="9"/>
      <name val="Courier New"/>
      <family val="3"/>
      <charset val="204"/>
    </font>
    <font>
      <sz val="16"/>
      <name val="Tahoma"/>
      <family val="2"/>
      <charset val="204"/>
    </font>
    <font>
      <sz val="9"/>
      <color indexed="60"/>
      <name val="Tahoma"/>
      <family val="2"/>
      <charset val="204"/>
    </font>
    <font>
      <sz val="16"/>
      <color indexed="9"/>
      <name val="Tahoma"/>
      <family val="2"/>
      <charset val="204"/>
    </font>
    <font>
      <sz val="10"/>
      <name val="Wingdings 2"/>
      <family val="1"/>
      <charset val="2"/>
    </font>
    <font>
      <b/>
      <sz val="14"/>
      <name val="Franklin Gothic Medium"/>
      <family val="2"/>
      <charset val="204"/>
    </font>
    <font>
      <b/>
      <sz val="9"/>
      <color indexed="62"/>
      <name val="Tahoma"/>
      <family val="2"/>
      <charset val="204"/>
    </font>
    <font>
      <sz val="9"/>
      <color indexed="55"/>
      <name val="Tahoma"/>
      <family val="2"/>
      <charset val="204"/>
    </font>
    <font>
      <sz val="8"/>
      <name val="Arial"/>
      <family val="2"/>
      <charset val="204"/>
    </font>
    <font>
      <b/>
      <u/>
      <sz val="11"/>
      <color indexed="12"/>
      <name val="Arial"/>
      <family val="2"/>
      <charset val="204"/>
    </font>
    <font>
      <b/>
      <sz val="9"/>
      <color indexed="9"/>
      <name val="Tahoma"/>
      <family val="2"/>
      <charset val="204"/>
    </font>
    <font>
      <u/>
      <sz val="10"/>
      <color indexed="12"/>
      <name val="Times New Roman Cyr"/>
      <charset val="204"/>
    </font>
    <font>
      <b/>
      <u/>
      <sz val="9"/>
      <name val="Tahoma"/>
      <family val="2"/>
      <charset val="204"/>
    </font>
    <font>
      <sz val="11"/>
      <name val="Wingdings 2"/>
      <family val="1"/>
      <charset val="2"/>
    </font>
    <font>
      <sz val="11"/>
      <name val="Webdings2"/>
      <charset val="204"/>
    </font>
    <font>
      <sz val="9"/>
      <color indexed="9"/>
      <name val="Tahoma"/>
      <family val="2"/>
      <charset val="204"/>
    </font>
    <font>
      <sz val="11"/>
      <color indexed="55"/>
      <name val="Wingdings 2"/>
      <family val="1"/>
      <charset val="2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u/>
      <sz val="9"/>
      <color indexed="12"/>
      <name val="Tahoma"/>
      <family val="2"/>
      <charset val="204"/>
    </font>
    <font>
      <u/>
      <sz val="9"/>
      <color indexed="6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sz val="10"/>
      <name val="Arial"/>
      <family val="2"/>
      <charset val="204"/>
    </font>
    <font>
      <b/>
      <sz val="10"/>
      <color indexed="62"/>
      <name val="Tahoma"/>
      <family val="2"/>
      <charset val="204"/>
    </font>
    <font>
      <sz val="12"/>
      <name val="Webdings"/>
      <family val="1"/>
      <charset val="2"/>
    </font>
    <font>
      <sz val="13"/>
      <name val="Tahoma"/>
      <family val="2"/>
      <charset val="204"/>
    </font>
    <font>
      <sz val="10"/>
      <name val="Times New Roman CYR"/>
      <charset val="204"/>
    </font>
    <font>
      <u/>
      <sz val="10"/>
      <color theme="10"/>
      <name val="Arial Cyr"/>
      <charset val="204"/>
    </font>
    <font>
      <u/>
      <sz val="11"/>
      <color theme="1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 Cyr"/>
      <family val="2"/>
      <charset val="204"/>
    </font>
    <font>
      <sz val="9"/>
      <color theme="0"/>
      <name val="Tahoma"/>
      <family val="2"/>
      <charset val="204"/>
    </font>
    <font>
      <sz val="9"/>
      <color theme="1"/>
      <name val="Tahoma"/>
      <family val="2"/>
      <charset val="204"/>
    </font>
    <font>
      <sz val="10"/>
      <color rgb="FF000000"/>
      <name val="Arial"/>
      <family val="2"/>
      <charset val="204"/>
    </font>
    <font>
      <u/>
      <sz val="9"/>
      <color rgb="FF333399"/>
      <name val="Tahoma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9"/>
      <color rgb="FFFFFFFF"/>
      <name val="Tahoma"/>
      <family val="2"/>
      <charset val="204"/>
    </font>
  </fonts>
  <fills count="5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lightDown">
        <fgColor rgb="FFD7EAD3"/>
      </patternFill>
    </fill>
    <fill>
      <patternFill patternType="solid">
        <fgColor rgb="FFF0F0F0"/>
        <bgColor indexed="64"/>
      </patternFill>
    </fill>
    <fill>
      <patternFill patternType="solid">
        <fgColor rgb="FF99CCFF"/>
        <bgColor indexed="64"/>
      </patternFill>
    </fill>
    <fill>
      <patternFill patternType="lightDown">
        <fgColor rgb="FFEAEAEA"/>
      </patternFill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/>
      <right/>
      <top style="double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22"/>
      </right>
      <top style="thin">
        <color indexed="22"/>
      </top>
      <bottom style="double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22"/>
      </bottom>
      <diagonal/>
    </border>
    <border>
      <left style="thin">
        <color indexed="22"/>
      </left>
      <right style="thin">
        <color indexed="55"/>
      </right>
      <top style="thin">
        <color indexed="22"/>
      </top>
      <bottom style="double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/>
      <right/>
      <top style="thin">
        <color indexed="22"/>
      </top>
      <bottom/>
      <diagonal/>
    </border>
    <border>
      <left/>
      <right/>
      <top style="double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double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55"/>
      </left>
      <right/>
      <top style="thin">
        <color indexed="55"/>
      </top>
      <bottom style="double">
        <color indexed="55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55"/>
      </right>
      <top style="thin">
        <color indexed="55"/>
      </top>
      <bottom style="double">
        <color indexed="55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/>
      <top/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/>
      <right/>
      <top/>
      <bottom style="thin">
        <color indexed="55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 style="double">
        <color indexed="55"/>
      </top>
      <bottom style="thin">
        <color rgb="FFC0C0C0"/>
      </bottom>
      <diagonal/>
    </border>
    <border>
      <left/>
      <right/>
      <top/>
      <bottom style="thin">
        <color rgb="FFC0C0C0"/>
      </bottom>
      <diagonal/>
    </border>
    <border>
      <left style="thin">
        <color indexed="22"/>
      </left>
      <right style="thin">
        <color indexed="22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/>
      <diagonal/>
    </border>
    <border>
      <left style="thin">
        <color indexed="22"/>
      </left>
      <right style="thin">
        <color indexed="22"/>
      </right>
      <top style="thin">
        <color rgb="FFC0C0C0"/>
      </top>
      <bottom style="thin">
        <color indexed="22"/>
      </bottom>
      <diagonal/>
    </border>
    <border>
      <left style="thin">
        <color rgb="FFC0C0C0"/>
      </left>
      <right/>
      <top/>
      <bottom/>
      <diagonal/>
    </border>
    <border>
      <left/>
      <right/>
      <top style="thin">
        <color indexed="22"/>
      </top>
      <bottom style="thin">
        <color rgb="FFC0C0C0"/>
      </bottom>
      <diagonal/>
    </border>
    <border>
      <left style="thin">
        <color indexed="22"/>
      </left>
      <right/>
      <top style="thin">
        <color indexed="22"/>
      </top>
      <bottom style="thin">
        <color rgb="FFC0C0C0"/>
      </bottom>
      <diagonal/>
    </border>
    <border>
      <left/>
      <right style="thin">
        <color indexed="22"/>
      </right>
      <top style="thin">
        <color indexed="22"/>
      </top>
      <bottom style="thin">
        <color rgb="FFC0C0C0"/>
      </bottom>
      <diagonal/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indexed="55"/>
      </right>
      <top style="thin">
        <color indexed="55"/>
      </top>
      <bottom style="double">
        <color indexed="55"/>
      </bottom>
      <diagonal/>
    </border>
    <border>
      <left style="thin">
        <color rgb="FFC0C0C0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rgb="FFC0C0C0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rgb="FFC0C0C0"/>
      </right>
      <top style="thin">
        <color indexed="55"/>
      </top>
      <bottom style="double">
        <color indexed="55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indexed="22"/>
      </left>
      <right style="thin">
        <color indexed="22"/>
      </right>
      <top style="thin">
        <color rgb="FFC0C0C0"/>
      </top>
      <bottom/>
      <diagonal/>
    </border>
    <border>
      <left style="thin">
        <color indexed="22"/>
      </left>
      <right style="thin">
        <color indexed="22"/>
      </right>
      <top/>
      <bottom style="thin">
        <color rgb="FFC0C0C0"/>
      </bottom>
      <diagonal/>
    </border>
    <border>
      <left/>
      <right/>
      <top style="thin">
        <color rgb="FF969696"/>
      </top>
      <bottom/>
      <diagonal/>
    </border>
    <border>
      <left/>
      <right/>
      <top/>
      <bottom style="thin">
        <color rgb="FF969696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34">
    <xf numFmtId="49" fontId="0" fillId="0" borderId="0" applyBorder="0">
      <alignment vertical="top"/>
    </xf>
    <xf numFmtId="0" fontId="2" fillId="0" borderId="0"/>
    <xf numFmtId="165" fontId="2" fillId="0" borderId="0"/>
    <xf numFmtId="0" fontId="48" fillId="0" borderId="0"/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0" fontId="50" fillId="15" borderId="1" applyNumberFormat="0" applyAlignment="0"/>
    <xf numFmtId="0" fontId="18" fillId="0" borderId="1" applyNumberFormat="0" applyAlignment="0">
      <protection locked="0"/>
    </xf>
    <xf numFmtId="0" fontId="18" fillId="0" borderId="1" applyNumberFormat="0" applyAlignment="0">
      <protection locked="0"/>
    </xf>
    <xf numFmtId="164" fontId="3" fillId="0" borderId="0" applyFont="0" applyFill="0" applyBorder="0" applyAlignment="0" applyProtection="0"/>
    <xf numFmtId="0" fontId="15" fillId="0" borderId="0" applyFill="0" applyBorder="0" applyProtection="0">
      <alignment vertical="center"/>
    </xf>
    <xf numFmtId="0" fontId="18" fillId="2" borderId="1" applyAlignment="0">
      <alignment horizontal="left" vertical="center"/>
    </xf>
    <xf numFmtId="0" fontId="51" fillId="2" borderId="1" applyNumberFormat="0" applyAlignment="0">
      <alignment horizontal="left"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8" fillId="3" borderId="1" applyNumberFormat="0" applyAlignment="0"/>
    <xf numFmtId="0" fontId="18" fillId="4" borderId="1" applyNumberFormat="0" applyAlignment="0"/>
    <xf numFmtId="0" fontId="18" fillId="4" borderId="1" applyNumberFormat="0" applyAlignment="0"/>
    <xf numFmtId="0" fontId="17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4" fillId="0" borderId="0"/>
    <xf numFmtId="0" fontId="15" fillId="0" borderId="0" applyFill="0" applyBorder="0" applyProtection="0">
      <alignment vertical="center"/>
    </xf>
    <xf numFmtId="0" fontId="15" fillId="0" borderId="0" applyFill="0" applyBorder="0" applyProtection="0">
      <alignment vertical="center"/>
    </xf>
    <xf numFmtId="0" fontId="52" fillId="16" borderId="2" applyNumberFormat="0">
      <alignment horizontal="center" vertical="center"/>
    </xf>
    <xf numFmtId="49" fontId="47" fillId="6" borderId="3" applyNumberFormat="0">
      <alignment horizontal="center" vertical="center"/>
    </xf>
    <xf numFmtId="0" fontId="13" fillId="7" borderId="1" applyNumberFormat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30" fillId="0" borderId="0" applyBorder="0">
      <alignment horizontal="center" vertical="center" wrapText="1"/>
    </xf>
    <xf numFmtId="0" fontId="7" fillId="0" borderId="4" applyBorder="0">
      <alignment horizontal="center" vertical="center" wrapText="1"/>
    </xf>
    <xf numFmtId="4" fontId="5" fillId="8" borderId="5" applyBorder="0">
      <alignment horizontal="right"/>
    </xf>
    <xf numFmtId="49" fontId="5" fillId="0" borderId="0" applyBorder="0">
      <alignment vertical="top"/>
    </xf>
    <xf numFmtId="0" fontId="22" fillId="0" borderId="0"/>
    <xf numFmtId="0" fontId="56" fillId="0" borderId="0"/>
    <xf numFmtId="0" fontId="56" fillId="0" borderId="0"/>
    <xf numFmtId="0" fontId="22" fillId="0" borderId="0"/>
    <xf numFmtId="0" fontId="56" fillId="0" borderId="0"/>
    <xf numFmtId="0" fontId="22" fillId="0" borderId="0"/>
    <xf numFmtId="0" fontId="57" fillId="0" borderId="0"/>
    <xf numFmtId="0" fontId="56" fillId="0" borderId="0"/>
    <xf numFmtId="0" fontId="57" fillId="0" borderId="0"/>
    <xf numFmtId="0" fontId="46" fillId="9" borderId="0" applyNumberFormat="0" applyBorder="0" applyAlignment="0">
      <alignment horizontal="left" vertical="center"/>
    </xf>
    <xf numFmtId="0" fontId="1" fillId="0" borderId="0"/>
    <xf numFmtId="49" fontId="5" fillId="0" borderId="0" applyBorder="0">
      <alignment vertical="top"/>
    </xf>
    <xf numFmtId="0" fontId="1" fillId="0" borderId="0"/>
    <xf numFmtId="0" fontId="46" fillId="9" borderId="0" applyNumberFormat="0" applyBorder="0" applyAlignment="0">
      <alignment horizontal="left" vertical="center"/>
    </xf>
    <xf numFmtId="0" fontId="46" fillId="9" borderId="0" applyNumberFormat="0" applyBorder="0" applyAlignment="0">
      <alignment horizontal="left" vertical="center"/>
    </xf>
    <xf numFmtId="49" fontId="5" fillId="0" borderId="0" applyBorder="0">
      <alignment vertical="top"/>
    </xf>
    <xf numFmtId="0" fontId="1" fillId="0" borderId="0"/>
    <xf numFmtId="0" fontId="49" fillId="0" borderId="0"/>
    <xf numFmtId="0" fontId="1" fillId="0" borderId="0"/>
    <xf numFmtId="49" fontId="5" fillId="0" borderId="0" applyBorder="0">
      <alignment vertical="top"/>
    </xf>
    <xf numFmtId="0" fontId="1" fillId="0" borderId="0"/>
    <xf numFmtId="49" fontId="5" fillId="9" borderId="0" applyBorder="0">
      <alignment vertical="top"/>
    </xf>
    <xf numFmtId="49" fontId="5" fillId="9" borderId="0" applyBorder="0">
      <alignment vertical="top"/>
    </xf>
    <xf numFmtId="0" fontId="46" fillId="9" borderId="0" applyNumberFormat="0" applyBorder="0" applyAlignment="0">
      <alignment horizontal="left" vertical="center"/>
    </xf>
    <xf numFmtId="0" fontId="53" fillId="0" borderId="0"/>
    <xf numFmtId="0" fontId="1" fillId="0" borderId="0"/>
    <xf numFmtId="0" fontId="49" fillId="0" borderId="0"/>
    <xf numFmtId="49" fontId="5" fillId="0" borderId="0" applyBorder="0">
      <alignment vertical="top"/>
    </xf>
    <xf numFmtId="49" fontId="5" fillId="0" borderId="0" applyBorder="0">
      <alignment vertical="top"/>
    </xf>
    <xf numFmtId="0" fontId="22" fillId="0" borderId="0"/>
    <xf numFmtId="0" fontId="1" fillId="0" borderId="0"/>
    <xf numFmtId="49" fontId="5" fillId="0" borderId="0" applyBorder="0">
      <alignment vertical="top"/>
    </xf>
    <xf numFmtId="0" fontId="1" fillId="0" borderId="0"/>
    <xf numFmtId="0" fontId="5" fillId="0" borderId="0">
      <alignment horizontal="left" vertical="center"/>
    </xf>
    <xf numFmtId="0" fontId="1" fillId="0" borderId="0"/>
    <xf numFmtId="0" fontId="1" fillId="0" borderId="0"/>
    <xf numFmtId="0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" fontId="5" fillId="10" borderId="0" applyBorder="0">
      <alignment horizontal="right"/>
    </xf>
    <xf numFmtId="4" fontId="5" fillId="10" borderId="0" applyFont="0" applyBorder="0">
      <alignment horizontal="right"/>
    </xf>
    <xf numFmtId="4" fontId="5" fillId="10" borderId="0" applyBorder="0">
      <alignment horizontal="right"/>
    </xf>
    <xf numFmtId="4" fontId="5" fillId="10" borderId="6" applyBorder="0">
      <alignment horizontal="right"/>
    </xf>
    <xf numFmtId="0" fontId="62" fillId="0" borderId="0" applyNumberFormat="0" applyFill="0" applyBorder="0" applyAlignment="0" applyProtection="0"/>
    <xf numFmtId="0" fontId="63" fillId="0" borderId="61" applyNumberFormat="0" applyFill="0" applyAlignment="0" applyProtection="0"/>
    <xf numFmtId="0" fontId="64" fillId="0" borderId="62" applyNumberFormat="0" applyFill="0" applyAlignment="0" applyProtection="0"/>
    <xf numFmtId="0" fontId="65" fillId="0" borderId="63" applyNumberFormat="0" applyFill="0" applyAlignment="0" applyProtection="0"/>
    <xf numFmtId="0" fontId="65" fillId="0" borderId="0" applyNumberFormat="0" applyFill="0" applyBorder="0" applyAlignment="0" applyProtection="0"/>
    <xf numFmtId="0" fontId="66" fillId="20" borderId="0" applyNumberFormat="0" applyBorder="0" applyAlignment="0" applyProtection="0"/>
    <xf numFmtId="0" fontId="67" fillId="21" borderId="0" applyNumberFormat="0" applyBorder="0" applyAlignment="0" applyProtection="0"/>
    <xf numFmtId="0" fontId="68" fillId="22" borderId="0" applyNumberFormat="0" applyBorder="0" applyAlignment="0" applyProtection="0"/>
    <xf numFmtId="0" fontId="69" fillId="23" borderId="64" applyNumberFormat="0" applyAlignment="0" applyProtection="0"/>
    <xf numFmtId="0" fontId="70" fillId="23" borderId="65" applyNumberFormat="0" applyAlignment="0" applyProtection="0"/>
    <xf numFmtId="0" fontId="71" fillId="0" borderId="66" applyNumberFormat="0" applyFill="0" applyAlignment="0" applyProtection="0"/>
    <xf numFmtId="0" fontId="72" fillId="24" borderId="67" applyNumberFormat="0" applyAlignment="0" applyProtection="0"/>
    <xf numFmtId="0" fontId="73" fillId="0" borderId="0" applyNumberFormat="0" applyFill="0" applyBorder="0" applyAlignment="0" applyProtection="0"/>
    <xf numFmtId="0" fontId="5" fillId="25" borderId="68" applyNumberFormat="0" applyFont="0" applyAlignment="0" applyProtection="0"/>
    <xf numFmtId="0" fontId="74" fillId="0" borderId="0" applyNumberFormat="0" applyFill="0" applyBorder="0" applyAlignment="0" applyProtection="0"/>
    <xf numFmtId="0" fontId="75" fillId="0" borderId="69" applyNumberFormat="0" applyFill="0" applyAlignment="0" applyProtection="0"/>
    <xf numFmtId="0" fontId="7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76" fillId="29" borderId="0" applyNumberFormat="0" applyBorder="0" applyAlignment="0" applyProtection="0"/>
    <xf numFmtId="0" fontId="7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  <xf numFmtId="0" fontId="76" fillId="33" borderId="0" applyNumberFormat="0" applyBorder="0" applyAlignment="0" applyProtection="0"/>
    <xf numFmtId="0" fontId="76" fillId="34" borderId="0" applyNumberFormat="0" applyBorder="0" applyAlignment="0" applyProtection="0"/>
    <xf numFmtId="0" fontId="56" fillId="35" borderId="0" applyNumberFormat="0" applyBorder="0" applyAlignment="0" applyProtection="0"/>
    <xf numFmtId="0" fontId="56" fillId="36" borderId="0" applyNumberFormat="0" applyBorder="0" applyAlignment="0" applyProtection="0"/>
    <xf numFmtId="0" fontId="76" fillId="37" borderId="0" applyNumberFormat="0" applyBorder="0" applyAlignment="0" applyProtection="0"/>
    <xf numFmtId="0" fontId="76" fillId="38" borderId="0" applyNumberFormat="0" applyBorder="0" applyAlignment="0" applyProtection="0"/>
    <xf numFmtId="0" fontId="56" fillId="39" borderId="0" applyNumberFormat="0" applyBorder="0" applyAlignment="0" applyProtection="0"/>
    <xf numFmtId="0" fontId="56" fillId="40" borderId="0" applyNumberFormat="0" applyBorder="0" applyAlignment="0" applyProtection="0"/>
    <xf numFmtId="0" fontId="76" fillId="41" borderId="0" applyNumberFormat="0" applyBorder="0" applyAlignment="0" applyProtection="0"/>
    <xf numFmtId="0" fontId="76" fillId="42" borderId="0" applyNumberFormat="0" applyBorder="0" applyAlignment="0" applyProtection="0"/>
    <xf numFmtId="0" fontId="56" fillId="43" borderId="0" applyNumberFormat="0" applyBorder="0" applyAlignment="0" applyProtection="0"/>
    <xf numFmtId="0" fontId="56" fillId="44" borderId="0" applyNumberFormat="0" applyBorder="0" applyAlignment="0" applyProtection="0"/>
    <xf numFmtId="0" fontId="76" fillId="45" borderId="0" applyNumberFormat="0" applyBorder="0" applyAlignment="0" applyProtection="0"/>
    <xf numFmtId="0" fontId="76" fillId="46" borderId="0" applyNumberFormat="0" applyBorder="0" applyAlignment="0" applyProtection="0"/>
    <xf numFmtId="0" fontId="56" fillId="47" borderId="0" applyNumberFormat="0" applyBorder="0" applyAlignment="0" applyProtection="0"/>
    <xf numFmtId="0" fontId="56" fillId="48" borderId="0" applyNumberFormat="0" applyBorder="0" applyAlignment="0" applyProtection="0"/>
    <xf numFmtId="0" fontId="76" fillId="49" borderId="0" applyNumberFormat="0" applyBorder="0" applyAlignment="0" applyProtection="0"/>
  </cellStyleXfs>
  <cellXfs count="377">
    <xf numFmtId="49" fontId="0" fillId="0" borderId="0" xfId="0">
      <alignment vertical="top"/>
    </xf>
    <xf numFmtId="49" fontId="5" fillId="0" borderId="0" xfId="0" applyFont="1" applyProtection="1">
      <alignment vertical="top"/>
    </xf>
    <xf numFmtId="49" fontId="0" fillId="0" borderId="0" xfId="0" applyProtection="1">
      <alignment vertical="top"/>
    </xf>
    <xf numFmtId="49" fontId="5" fillId="10" borderId="5" xfId="0" applyFont="1" applyFill="1" applyBorder="1" applyAlignment="1" applyProtection="1">
      <alignment horizontal="center" vertical="top"/>
    </xf>
    <xf numFmtId="49" fontId="0" fillId="0" borderId="0" xfId="0" applyNumberFormat="1" applyProtection="1">
      <alignment vertical="top"/>
    </xf>
    <xf numFmtId="49" fontId="12" fillId="0" borderId="0" xfId="0" applyNumberFormat="1" applyFont="1" applyProtection="1">
      <alignment vertical="top"/>
    </xf>
    <xf numFmtId="49" fontId="5" fillId="0" borderId="0" xfId="0" applyNumberFormat="1" applyFont="1" applyAlignment="1" applyProtection="1">
      <alignment vertical="top" wrapText="1"/>
    </xf>
    <xf numFmtId="49" fontId="5" fillId="0" borderId="0" xfId="0" applyNumberFormat="1" applyFont="1" applyAlignment="1" applyProtection="1">
      <alignment vertical="center" wrapText="1"/>
    </xf>
    <xf numFmtId="49" fontId="5" fillId="0" borderId="0" xfId="81" applyFont="1" applyAlignment="1" applyProtection="1">
      <alignment vertical="center" wrapText="1"/>
    </xf>
    <xf numFmtId="49" fontId="10" fillId="0" borderId="0" xfId="81" applyFont="1" applyAlignment="1" applyProtection="1">
      <alignment vertical="center"/>
    </xf>
    <xf numFmtId="0" fontId="5" fillId="0" borderId="7" xfId="80" applyFont="1" applyFill="1" applyBorder="1" applyAlignment="1" applyProtection="1">
      <alignment horizontal="center" vertical="center" wrapText="1"/>
    </xf>
    <xf numFmtId="0" fontId="10" fillId="0" borderId="0" xfId="80" applyFont="1" applyAlignment="1" applyProtection="1">
      <alignment horizontal="center" vertical="center" wrapText="1"/>
    </xf>
    <xf numFmtId="0" fontId="5" fillId="0" borderId="0" xfId="80" applyFont="1" applyAlignment="1" applyProtection="1">
      <alignment vertical="center" wrapText="1"/>
    </xf>
    <xf numFmtId="0" fontId="5" fillId="0" borderId="0" xfId="80" applyFont="1" applyAlignment="1" applyProtection="1">
      <alignment horizontal="left" vertical="center" wrapText="1"/>
    </xf>
    <xf numFmtId="0" fontId="5" fillId="0" borderId="0" xfId="80" applyFont="1" applyProtection="1"/>
    <xf numFmtId="0" fontId="5" fillId="5" borderId="0" xfId="80" applyFont="1" applyFill="1" applyBorder="1" applyProtection="1"/>
    <xf numFmtId="0" fontId="5" fillId="0" borderId="0" xfId="80" applyFont="1"/>
    <xf numFmtId="0" fontId="25" fillId="0" borderId="0" xfId="80" applyFont="1"/>
    <xf numFmtId="49" fontId="5" fillId="0" borderId="0" xfId="77" applyFont="1" applyProtection="1">
      <alignment vertical="top"/>
    </xf>
    <xf numFmtId="49" fontId="5" fillId="0" borderId="0" xfId="77" applyProtection="1">
      <alignment vertical="top"/>
    </xf>
    <xf numFmtId="0" fontId="10" fillId="0" borderId="0" xfId="83" applyFont="1" applyAlignment="1" applyProtection="1">
      <alignment vertical="center" wrapText="1"/>
    </xf>
    <xf numFmtId="0" fontId="10" fillId="0" borderId="0" xfId="83" applyFont="1" applyAlignment="1" applyProtection="1">
      <alignment horizontal="center" vertical="center" wrapText="1"/>
    </xf>
    <xf numFmtId="0" fontId="23" fillId="0" borderId="0" xfId="83" applyFont="1" applyAlignment="1" applyProtection="1">
      <alignment vertical="center" wrapText="1"/>
    </xf>
    <xf numFmtId="0" fontId="5" fillId="5" borderId="0" xfId="83" applyFont="1" applyFill="1" applyBorder="1" applyAlignment="1" applyProtection="1">
      <alignment vertical="center" wrapText="1"/>
    </xf>
    <xf numFmtId="0" fontId="5" fillId="0" borderId="0" xfId="83" applyFont="1" applyBorder="1" applyAlignment="1" applyProtection="1">
      <alignment vertical="center" wrapText="1"/>
    </xf>
    <xf numFmtId="0" fontId="5" fillId="0" borderId="0" xfId="83" applyFont="1" applyAlignment="1" applyProtection="1">
      <alignment horizontal="right" vertical="center"/>
    </xf>
    <xf numFmtId="0" fontId="5" fillId="0" borderId="0" xfId="83" applyFont="1" applyAlignment="1" applyProtection="1">
      <alignment horizontal="center" vertical="center" wrapText="1"/>
    </xf>
    <xf numFmtId="0" fontId="5" fillId="0" borderId="0" xfId="83" applyFont="1" applyAlignment="1" applyProtection="1">
      <alignment vertical="center" wrapText="1"/>
    </xf>
    <xf numFmtId="0" fontId="26" fillId="5" borderId="0" xfId="83" applyFont="1" applyFill="1" applyBorder="1" applyAlignment="1" applyProtection="1">
      <alignment vertical="center" wrapText="1"/>
    </xf>
    <xf numFmtId="0" fontId="7" fillId="5" borderId="0" xfId="83" applyFont="1" applyFill="1" applyBorder="1" applyAlignment="1" applyProtection="1">
      <alignment vertical="center" wrapText="1"/>
    </xf>
    <xf numFmtId="0" fontId="5" fillId="5" borderId="0" xfId="83" applyFont="1" applyFill="1" applyBorder="1" applyAlignment="1" applyProtection="1">
      <alignment horizontal="right" vertical="center" wrapText="1" indent="1"/>
    </xf>
    <xf numFmtId="0" fontId="27" fillId="5" borderId="0" xfId="83" applyFont="1" applyFill="1" applyBorder="1" applyAlignment="1" applyProtection="1">
      <alignment horizontal="center" vertical="center" wrapText="1"/>
    </xf>
    <xf numFmtId="0" fontId="10" fillId="5" borderId="0" xfId="83" applyNumberFormat="1" applyFont="1" applyFill="1" applyBorder="1" applyAlignment="1" applyProtection="1">
      <alignment horizontal="center" vertical="center" wrapText="1"/>
    </xf>
    <xf numFmtId="0" fontId="5" fillId="5" borderId="0" xfId="83" applyNumberFormat="1" applyFont="1" applyFill="1" applyBorder="1" applyAlignment="1" applyProtection="1">
      <alignment horizontal="center" vertical="center" wrapText="1"/>
    </xf>
    <xf numFmtId="0" fontId="5" fillId="5" borderId="0" xfId="83" applyFont="1" applyFill="1" applyBorder="1" applyAlignment="1" applyProtection="1">
      <alignment horizontal="center" vertical="center" wrapText="1"/>
    </xf>
    <xf numFmtId="14" fontId="5" fillId="5" borderId="0" xfId="83" applyNumberFormat="1" applyFont="1" applyFill="1" applyBorder="1" applyAlignment="1" applyProtection="1">
      <alignment horizontal="center" vertical="center" wrapText="1"/>
    </xf>
    <xf numFmtId="0" fontId="23" fillId="0" borderId="0" xfId="83" applyFont="1" applyAlignment="1" applyProtection="1">
      <alignment horizontal="center" vertical="center" wrapText="1"/>
    </xf>
    <xf numFmtId="0" fontId="28" fillId="5" borderId="0" xfId="83" applyNumberFormat="1" applyFont="1" applyFill="1" applyBorder="1" applyAlignment="1" applyProtection="1">
      <alignment horizontal="center" vertical="center" wrapText="1"/>
    </xf>
    <xf numFmtId="0" fontId="5" fillId="5" borderId="0" xfId="83" applyNumberFormat="1" applyFont="1" applyFill="1" applyBorder="1" applyAlignment="1" applyProtection="1">
      <alignment horizontal="right" vertical="center" wrapText="1" indent="1"/>
    </xf>
    <xf numFmtId="0" fontId="5" fillId="0" borderId="0" xfId="83" applyFont="1" applyFill="1" applyAlignment="1" applyProtection="1">
      <alignment vertical="center"/>
    </xf>
    <xf numFmtId="49" fontId="5" fillId="5" borderId="0" xfId="83" applyNumberFormat="1" applyFont="1" applyFill="1" applyBorder="1" applyAlignment="1" applyProtection="1">
      <alignment horizontal="right" vertical="center" wrapText="1" indent="1"/>
    </xf>
    <xf numFmtId="49" fontId="26" fillId="5" borderId="0" xfId="83" applyNumberFormat="1" applyFont="1" applyFill="1" applyBorder="1" applyAlignment="1" applyProtection="1">
      <alignment horizontal="center" vertical="center" wrapText="1"/>
    </xf>
    <xf numFmtId="0" fontId="29" fillId="0" borderId="0" xfId="83" applyFont="1" applyAlignment="1" applyProtection="1">
      <alignment vertical="center" wrapText="1"/>
    </xf>
    <xf numFmtId="0" fontId="5" fillId="12" borderId="7" xfId="80" applyFont="1" applyFill="1" applyBorder="1" applyAlignment="1">
      <alignment horizontal="center" vertical="center"/>
    </xf>
    <xf numFmtId="49" fontId="5" fillId="10" borderId="8" xfId="83" applyNumberFormat="1" applyFont="1" applyFill="1" applyBorder="1" applyAlignment="1" applyProtection="1">
      <alignment horizontal="center" vertical="center" wrapText="1"/>
    </xf>
    <xf numFmtId="49" fontId="0" fillId="13" borderId="0" xfId="0" applyFill="1" applyProtection="1">
      <alignment vertical="top"/>
    </xf>
    <xf numFmtId="0" fontId="5" fillId="0" borderId="0" xfId="85" applyFont="1" applyFill="1" applyAlignment="1" applyProtection="1">
      <alignment vertical="center" wrapText="1"/>
    </xf>
    <xf numFmtId="0" fontId="5" fillId="5" borderId="0" xfId="85" applyFont="1" applyFill="1" applyBorder="1" applyAlignment="1" applyProtection="1">
      <alignment vertical="center" wrapText="1"/>
    </xf>
    <xf numFmtId="0" fontId="5" fillId="5" borderId="0" xfId="85" applyFont="1" applyFill="1" applyBorder="1" applyAlignment="1" applyProtection="1">
      <alignment horizontal="right" vertical="center" wrapText="1"/>
    </xf>
    <xf numFmtId="0" fontId="22" fillId="0" borderId="0" xfId="79" applyProtection="1"/>
    <xf numFmtId="0" fontId="5" fillId="5" borderId="7" xfId="85" applyFont="1" applyFill="1" applyBorder="1" applyAlignment="1" applyProtection="1">
      <alignment horizontal="center" vertical="center" wrapText="1"/>
    </xf>
    <xf numFmtId="0" fontId="5" fillId="0" borderId="0" xfId="82" applyFont="1" applyFill="1" applyBorder="1" applyAlignment="1" applyProtection="1">
      <alignment horizontal="left" vertical="center" wrapText="1" indent="1"/>
    </xf>
    <xf numFmtId="4" fontId="5" fillId="0" borderId="0" xfId="48" applyFont="1" applyFill="1" applyBorder="1" applyAlignment="1" applyProtection="1">
      <alignment horizontal="right" vertical="center" wrapText="1"/>
    </xf>
    <xf numFmtId="0" fontId="23" fillId="0" borderId="0" xfId="83" applyNumberFormat="1" applyFont="1" applyFill="1" applyBorder="1" applyAlignment="1" applyProtection="1">
      <alignment horizontal="center" vertical="top" wrapText="1"/>
    </xf>
    <xf numFmtId="0" fontId="0" fillId="5" borderId="9" xfId="83" applyFont="1" applyFill="1" applyBorder="1" applyAlignment="1" applyProtection="1">
      <alignment horizontal="right" vertical="center" wrapText="1" indent="1"/>
    </xf>
    <xf numFmtId="0" fontId="0" fillId="5" borderId="0" xfId="83" applyFont="1" applyFill="1" applyBorder="1" applyAlignment="1" applyProtection="1">
      <alignment horizontal="center" vertical="center" wrapText="1"/>
    </xf>
    <xf numFmtId="49" fontId="0" fillId="5" borderId="0" xfId="83" applyNumberFormat="1" applyFont="1" applyFill="1" applyBorder="1" applyAlignment="1" applyProtection="1">
      <alignment horizontal="right" vertical="center" wrapText="1" indent="1"/>
    </xf>
    <xf numFmtId="49" fontId="32" fillId="5" borderId="0" xfId="47" applyNumberFormat="1" applyFont="1" applyFill="1" applyBorder="1" applyAlignment="1" applyProtection="1">
      <alignment horizontal="center" vertical="center" wrapText="1"/>
    </xf>
    <xf numFmtId="49" fontId="32" fillId="5" borderId="10" xfId="47" applyNumberFormat="1" applyFont="1" applyFill="1" applyBorder="1" applyAlignment="1" applyProtection="1">
      <alignment horizontal="center" vertical="center" wrapText="1"/>
    </xf>
    <xf numFmtId="0" fontId="0" fillId="0" borderId="7" xfId="47" applyFont="1" applyFill="1" applyBorder="1" applyAlignment="1" applyProtection="1">
      <alignment horizontal="center" vertical="center" wrapText="1"/>
    </xf>
    <xf numFmtId="49" fontId="0" fillId="0" borderId="0" xfId="0" applyBorder="1">
      <alignment vertical="top"/>
    </xf>
    <xf numFmtId="49" fontId="0" fillId="0" borderId="0" xfId="0" applyAlignment="1">
      <alignment horizontal="center" vertical="top"/>
    </xf>
    <xf numFmtId="0" fontId="19" fillId="13" borderId="0" xfId="85" applyFont="1" applyFill="1" applyAlignment="1" applyProtection="1">
      <alignment horizontal="center" vertical="center" wrapText="1"/>
    </xf>
    <xf numFmtId="49" fontId="12" fillId="0" borderId="0" xfId="0" applyNumberFormat="1" applyFont="1" applyAlignment="1" applyProtection="1">
      <alignment horizontal="center" vertical="top"/>
    </xf>
    <xf numFmtId="0" fontId="5" fillId="0" borderId="8" xfId="82" applyFont="1" applyFill="1" applyBorder="1" applyAlignment="1" applyProtection="1">
      <alignment vertical="center" wrapText="1"/>
    </xf>
    <xf numFmtId="49" fontId="0" fillId="0" borderId="0" xfId="0" applyAlignment="1">
      <alignment vertical="top" wrapText="1"/>
    </xf>
    <xf numFmtId="0" fontId="40" fillId="0" borderId="0" xfId="83" applyFont="1" applyAlignment="1" applyProtection="1">
      <alignment vertical="center" wrapText="1"/>
    </xf>
    <xf numFmtId="0" fontId="0" fillId="0" borderId="8" xfId="82" applyFont="1" applyFill="1" applyBorder="1" applyAlignment="1" applyProtection="1">
      <alignment vertical="center" wrapText="1"/>
    </xf>
    <xf numFmtId="0" fontId="0" fillId="10" borderId="8" xfId="83" applyFont="1" applyFill="1" applyBorder="1" applyAlignment="1" applyProtection="1">
      <alignment horizontal="center" vertical="center"/>
    </xf>
    <xf numFmtId="49" fontId="0" fillId="0" borderId="0" xfId="0" applyFont="1">
      <alignment vertical="top"/>
    </xf>
    <xf numFmtId="0" fontId="40" fillId="0" borderId="0" xfId="85" applyFont="1" applyFill="1" applyAlignment="1" applyProtection="1">
      <alignment vertical="center" wrapText="1"/>
    </xf>
    <xf numFmtId="49" fontId="7" fillId="0" borderId="0" xfId="0" applyFont="1">
      <alignment vertical="top"/>
    </xf>
    <xf numFmtId="0" fontId="41" fillId="5" borderId="0" xfId="85" applyFont="1" applyFill="1" applyBorder="1" applyAlignment="1" applyProtection="1">
      <alignment horizontal="center" vertical="center" wrapText="1"/>
    </xf>
    <xf numFmtId="49" fontId="41" fillId="0" borderId="0" xfId="0" applyFont="1" applyAlignment="1">
      <alignment horizontal="center" vertical="center"/>
    </xf>
    <xf numFmtId="0" fontId="41" fillId="0" borderId="0" xfId="85" applyFont="1" applyFill="1" applyAlignment="1" applyProtection="1">
      <alignment horizontal="center" vertical="center" wrapText="1"/>
    </xf>
    <xf numFmtId="0" fontId="41" fillId="5" borderId="0" xfId="80" applyFont="1" applyFill="1" applyBorder="1" applyAlignment="1" applyProtection="1">
      <alignment horizontal="center"/>
    </xf>
    <xf numFmtId="0" fontId="41" fillId="0" borderId="0" xfId="80" applyFont="1" applyAlignment="1" applyProtection="1">
      <alignment horizontal="center" vertical="center"/>
    </xf>
    <xf numFmtId="0" fontId="41" fillId="5" borderId="0" xfId="80" applyFont="1" applyFill="1" applyBorder="1" applyAlignment="1" applyProtection="1">
      <alignment horizontal="center" vertical="center"/>
    </xf>
    <xf numFmtId="49" fontId="37" fillId="0" borderId="11" xfId="0" applyFont="1" applyBorder="1" applyAlignment="1">
      <alignment vertical="top" wrapText="1"/>
    </xf>
    <xf numFmtId="0" fontId="0" fillId="5" borderId="0" xfId="83" applyNumberFormat="1" applyFont="1" applyFill="1" applyBorder="1" applyAlignment="1" applyProtection="1">
      <alignment horizontal="right" vertical="center" wrapText="1" indent="1"/>
    </xf>
    <xf numFmtId="0" fontId="38" fillId="0" borderId="0" xfId="85" applyFont="1" applyFill="1" applyAlignment="1" applyProtection="1">
      <alignment vertical="center" wrapText="1"/>
    </xf>
    <xf numFmtId="0" fontId="5" fillId="5" borderId="12" xfId="85" applyFont="1" applyFill="1" applyBorder="1" applyAlignment="1" applyProtection="1">
      <alignment horizontal="center" vertical="center" wrapText="1"/>
    </xf>
    <xf numFmtId="0" fontId="5" fillId="0" borderId="13" xfId="47" applyFont="1" applyFill="1" applyBorder="1" applyAlignment="1" applyProtection="1">
      <alignment horizontal="center" vertical="center" wrapText="1"/>
    </xf>
    <xf numFmtId="0" fontId="5" fillId="5" borderId="13" xfId="85" applyFont="1" applyFill="1" applyBorder="1" applyAlignment="1" applyProtection="1">
      <alignment horizontal="center" vertical="center" wrapText="1"/>
    </xf>
    <xf numFmtId="0" fontId="5" fillId="0" borderId="14" xfId="47" applyFont="1" applyFill="1" applyBorder="1" applyAlignment="1" applyProtection="1">
      <alignment horizontal="center" vertical="center" wrapText="1"/>
    </xf>
    <xf numFmtId="0" fontId="5" fillId="5" borderId="15" xfId="80" applyFont="1" applyFill="1" applyBorder="1" applyAlignment="1" applyProtection="1">
      <alignment horizontal="center" vertical="center"/>
    </xf>
    <xf numFmtId="49" fontId="5" fillId="0" borderId="15" xfId="80" applyNumberFormat="1" applyFont="1" applyFill="1" applyBorder="1" applyAlignment="1" applyProtection="1">
      <alignment horizontal="left" vertical="center" wrapText="1"/>
    </xf>
    <xf numFmtId="49" fontId="5" fillId="0" borderId="8" xfId="83" applyNumberFormat="1" applyFont="1" applyFill="1" applyBorder="1" applyAlignment="1" applyProtection="1">
      <alignment horizontal="center" vertical="center" wrapText="1"/>
    </xf>
    <xf numFmtId="0" fontId="0" fillId="0" borderId="11" xfId="53" applyFont="1" applyBorder="1" applyAlignment="1" applyProtection="1">
      <alignment horizontal="justify" vertical="top" wrapText="1"/>
    </xf>
    <xf numFmtId="0" fontId="1" fillId="0" borderId="0" xfId="60" applyProtection="1"/>
    <xf numFmtId="49" fontId="0" fillId="10" borderId="8" xfId="83" applyNumberFormat="1" applyFont="1" applyFill="1" applyBorder="1" applyAlignment="1" applyProtection="1">
      <alignment horizontal="center" vertical="center" wrapText="1"/>
    </xf>
    <xf numFmtId="0" fontId="58" fillId="0" borderId="0" xfId="83" applyFont="1" applyAlignment="1" applyProtection="1">
      <alignment horizontal="center" vertical="center" wrapText="1"/>
    </xf>
    <xf numFmtId="0" fontId="0" fillId="0" borderId="0" xfId="82" applyFont="1" applyFill="1" applyBorder="1" applyAlignment="1" applyProtection="1">
      <alignment vertical="center" wrapText="1"/>
    </xf>
    <xf numFmtId="0" fontId="10" fillId="0" borderId="0" xfId="85" applyFont="1" applyFill="1" applyAlignment="1" applyProtection="1">
      <alignment vertical="center" wrapText="1"/>
    </xf>
    <xf numFmtId="4" fontId="0" fillId="0" borderId="0" xfId="48" applyFont="1" applyFill="1" applyBorder="1" applyAlignment="1" applyProtection="1">
      <alignment horizontal="right" vertical="center" wrapText="1"/>
    </xf>
    <xf numFmtId="0" fontId="0" fillId="5" borderId="13" xfId="78" applyNumberFormat="1" applyFont="1" applyFill="1" applyBorder="1" applyAlignment="1" applyProtection="1">
      <alignment horizontal="center" vertical="center" wrapText="1"/>
    </xf>
    <xf numFmtId="49" fontId="24" fillId="5" borderId="16" xfId="71" applyFont="1" applyFill="1" applyBorder="1" applyAlignment="1" applyProtection="1">
      <alignment vertical="center" wrapText="1"/>
    </xf>
    <xf numFmtId="49" fontId="20" fillId="5" borderId="17" xfId="71" applyFont="1" applyFill="1" applyBorder="1" applyAlignment="1">
      <alignment horizontal="left" vertical="center" wrapText="1"/>
    </xf>
    <xf numFmtId="49" fontId="20" fillId="5" borderId="18" xfId="71" applyFont="1" applyFill="1" applyBorder="1" applyAlignment="1">
      <alignment horizontal="left" vertical="center" wrapText="1"/>
    </xf>
    <xf numFmtId="49" fontId="24" fillId="5" borderId="19" xfId="71" applyFont="1" applyFill="1" applyBorder="1" applyAlignment="1" applyProtection="1">
      <alignment vertical="center" wrapText="1"/>
    </xf>
    <xf numFmtId="49" fontId="14" fillId="5" borderId="0" xfId="71" applyFont="1" applyFill="1" applyBorder="1" applyAlignment="1">
      <alignment wrapText="1"/>
    </xf>
    <xf numFmtId="49" fontId="14" fillId="5" borderId="20" xfId="71" applyFont="1" applyFill="1" applyBorder="1" applyAlignment="1">
      <alignment wrapText="1"/>
    </xf>
    <xf numFmtId="49" fontId="11" fillId="5" borderId="0" xfId="37" applyNumberFormat="1" applyFont="1" applyFill="1" applyBorder="1" applyAlignment="1" applyProtection="1">
      <alignment horizontal="left" wrapText="1"/>
    </xf>
    <xf numFmtId="49" fontId="11" fillId="5" borderId="0" xfId="37" applyNumberFormat="1" applyFont="1" applyFill="1" applyBorder="1" applyAlignment="1" applyProtection="1">
      <alignment wrapText="1"/>
    </xf>
    <xf numFmtId="49" fontId="14" fillId="5" borderId="0" xfId="71" applyFont="1" applyFill="1" applyBorder="1" applyAlignment="1">
      <alignment horizontal="right" wrapText="1"/>
    </xf>
    <xf numFmtId="49" fontId="20" fillId="5" borderId="0" xfId="71" applyFont="1" applyFill="1" applyBorder="1" applyAlignment="1">
      <alignment horizontal="left" vertical="center" wrapText="1"/>
    </xf>
    <xf numFmtId="49" fontId="20" fillId="5" borderId="20" xfId="71" applyFont="1" applyFill="1" applyBorder="1" applyAlignment="1">
      <alignment horizontal="left" vertical="center" wrapText="1"/>
    </xf>
    <xf numFmtId="49" fontId="14" fillId="0" borderId="0" xfId="71" applyFont="1" applyFill="1" applyBorder="1" applyAlignment="1" applyProtection="1">
      <alignment wrapText="1"/>
    </xf>
    <xf numFmtId="0" fontId="18" fillId="0" borderId="0" xfId="26" applyFont="1" applyFill="1" applyBorder="1" applyAlignment="1" applyProtection="1">
      <alignment horizontal="left" vertical="top" wrapText="1"/>
    </xf>
    <xf numFmtId="49" fontId="14" fillId="0" borderId="0" xfId="71" applyFont="1" applyFill="1" applyBorder="1" applyAlignment="1" applyProtection="1">
      <alignment vertical="top" wrapText="1"/>
    </xf>
    <xf numFmtId="0" fontId="18" fillId="0" borderId="0" xfId="26" applyFont="1" applyFill="1" applyBorder="1" applyAlignment="1" applyProtection="1">
      <alignment horizontal="right" vertical="top" wrapText="1"/>
    </xf>
    <xf numFmtId="49" fontId="42" fillId="10" borderId="11" xfId="64" applyNumberFormat="1" applyFont="1" applyFill="1" applyBorder="1" applyAlignment="1" applyProtection="1">
      <alignment horizontal="center" vertical="center" wrapText="1"/>
    </xf>
    <xf numFmtId="49" fontId="42" fillId="8" borderId="11" xfId="64" applyNumberFormat="1" applyFont="1" applyFill="1" applyBorder="1" applyAlignment="1" applyProtection="1">
      <alignment horizontal="center" vertical="center" wrapText="1"/>
    </xf>
    <xf numFmtId="49" fontId="24" fillId="5" borderId="19" xfId="71" applyFont="1" applyFill="1" applyBorder="1" applyAlignment="1" applyProtection="1">
      <alignment horizontal="center" vertical="center" wrapText="1"/>
    </xf>
    <xf numFmtId="49" fontId="42" fillId="17" borderId="11" xfId="64" applyNumberFormat="1" applyFont="1" applyFill="1" applyBorder="1" applyAlignment="1" applyProtection="1">
      <alignment horizontal="center" vertical="center" wrapText="1"/>
    </xf>
    <xf numFmtId="49" fontId="0" fillId="0" borderId="16" xfId="0" applyBorder="1">
      <alignment vertical="top"/>
    </xf>
    <xf numFmtId="49" fontId="0" fillId="0" borderId="18" xfId="0" applyBorder="1">
      <alignment vertical="top"/>
    </xf>
    <xf numFmtId="49" fontId="0" fillId="0" borderId="19" xfId="0" applyBorder="1">
      <alignment vertical="top"/>
    </xf>
    <xf numFmtId="49" fontId="0" fillId="0" borderId="20" xfId="0" applyBorder="1">
      <alignment vertical="top"/>
    </xf>
    <xf numFmtId="49" fontId="58" fillId="0" borderId="0" xfId="0" applyFont="1">
      <alignment vertical="top"/>
    </xf>
    <xf numFmtId="0" fontId="42" fillId="5" borderId="0" xfId="71" applyNumberFormat="1" applyFont="1" applyFill="1" applyBorder="1" applyAlignment="1">
      <alignment horizontal="justify" vertical="center" wrapText="1"/>
    </xf>
    <xf numFmtId="49" fontId="0" fillId="2" borderId="8" xfId="84" applyNumberFormat="1" applyFont="1" applyFill="1" applyBorder="1" applyAlignment="1" applyProtection="1">
      <alignment horizontal="center" vertical="center" wrapText="1"/>
      <protection locked="0"/>
    </xf>
    <xf numFmtId="49" fontId="0" fillId="11" borderId="8" xfId="85" applyNumberFormat="1" applyFont="1" applyFill="1" applyBorder="1" applyAlignment="1" applyProtection="1">
      <alignment horizontal="left" vertical="center" wrapText="1"/>
      <protection locked="0"/>
    </xf>
    <xf numFmtId="0" fontId="0" fillId="5" borderId="0" xfId="83" applyFont="1" applyFill="1" applyBorder="1" applyAlignment="1" applyProtection="1">
      <alignment horizontal="right" vertical="center" wrapText="1" indent="1"/>
    </xf>
    <xf numFmtId="49" fontId="5" fillId="2" borderId="8" xfId="84" applyNumberFormat="1" applyFont="1" applyFill="1" applyBorder="1" applyAlignment="1" applyProtection="1">
      <alignment horizontal="center" vertical="center" wrapText="1"/>
    </xf>
    <xf numFmtId="0" fontId="5" fillId="11" borderId="8" xfId="83" applyNumberFormat="1" applyFont="1" applyFill="1" applyBorder="1" applyAlignment="1" applyProtection="1">
      <alignment horizontal="center" vertical="center" wrapText="1"/>
      <protection locked="0"/>
    </xf>
    <xf numFmtId="0" fontId="7" fillId="5" borderId="0" xfId="85" applyFont="1" applyFill="1" applyBorder="1" applyAlignment="1" applyProtection="1">
      <alignment horizontal="center" vertical="center" wrapText="1"/>
    </xf>
    <xf numFmtId="0" fontId="5" fillId="5" borderId="0" xfId="85" applyFont="1" applyFill="1" applyBorder="1" applyAlignment="1" applyProtection="1">
      <alignment horizontal="center" vertical="center" wrapText="1"/>
    </xf>
    <xf numFmtId="49" fontId="0" fillId="0" borderId="0" xfId="0" applyBorder="1" applyProtection="1">
      <alignment vertical="top"/>
    </xf>
    <xf numFmtId="49" fontId="0" fillId="0" borderId="0" xfId="0" applyFont="1" applyBorder="1" applyProtection="1">
      <alignment vertical="top"/>
    </xf>
    <xf numFmtId="49" fontId="10" fillId="0" borderId="0" xfId="0" applyFont="1" applyBorder="1" applyProtection="1">
      <alignment vertical="top"/>
    </xf>
    <xf numFmtId="0" fontId="10" fillId="5" borderId="0" xfId="0" applyNumberFormat="1" applyFont="1" applyFill="1" applyBorder="1" applyAlignment="1" applyProtection="1"/>
    <xf numFmtId="0" fontId="5" fillId="5" borderId="0" xfId="0" applyNumberFormat="1" applyFont="1" applyFill="1" applyBorder="1" applyAlignment="1" applyProtection="1"/>
    <xf numFmtId="49" fontId="41" fillId="0" borderId="0" xfId="0" applyFont="1" applyBorder="1" applyAlignment="1" applyProtection="1">
      <alignment horizontal="center" vertical="center"/>
    </xf>
    <xf numFmtId="0" fontId="35" fillId="5" borderId="0" xfId="0" applyNumberFormat="1" applyFont="1" applyFill="1" applyBorder="1" applyAlignment="1" applyProtection="1">
      <alignment horizontal="center" vertical="center" wrapText="1"/>
    </xf>
    <xf numFmtId="0" fontId="5" fillId="5" borderId="13" xfId="78" applyNumberFormat="1" applyFont="1" applyFill="1" applyBorder="1" applyAlignment="1" applyProtection="1">
      <alignment horizontal="center" vertical="center" wrapText="1"/>
    </xf>
    <xf numFmtId="49" fontId="5" fillId="5" borderId="8" xfId="78" applyNumberFormat="1" applyFont="1" applyFill="1" applyBorder="1" applyAlignment="1" applyProtection="1">
      <alignment horizontal="center" vertical="center" wrapText="1"/>
    </xf>
    <xf numFmtId="16" fontId="5" fillId="5" borderId="8" xfId="78" applyNumberFormat="1" applyFont="1" applyFill="1" applyBorder="1" applyAlignment="1" applyProtection="1">
      <alignment horizontal="center" vertical="center" wrapText="1"/>
    </xf>
    <xf numFmtId="49" fontId="0" fillId="5" borderId="8" xfId="85" applyNumberFormat="1" applyFont="1" applyFill="1" applyBorder="1" applyAlignment="1" applyProtection="1">
      <alignment horizontal="center" vertical="center" wrapText="1"/>
    </xf>
    <xf numFmtId="0" fontId="39" fillId="0" borderId="0" xfId="85" applyFont="1" applyFill="1" applyAlignment="1" applyProtection="1">
      <alignment vertical="center" wrapText="1"/>
    </xf>
    <xf numFmtId="49" fontId="41" fillId="0" borderId="0" xfId="0" applyFont="1" applyAlignment="1">
      <alignment horizontal="center" vertical="center" wrapText="1"/>
    </xf>
    <xf numFmtId="0" fontId="0" fillId="5" borderId="8" xfId="78" applyNumberFormat="1" applyFont="1" applyFill="1" applyBorder="1" applyAlignment="1" applyProtection="1">
      <alignment horizontal="left" vertical="center" wrapText="1" indent="1"/>
    </xf>
    <xf numFmtId="0" fontId="0" fillId="0" borderId="8" xfId="85" applyFont="1" applyFill="1" applyBorder="1" applyAlignment="1" applyProtection="1">
      <alignment horizontal="left" vertical="center" wrapText="1" indent="2"/>
    </xf>
    <xf numFmtId="49" fontId="32" fillId="5" borderId="42" xfId="47" applyNumberFormat="1" applyFont="1" applyFill="1" applyBorder="1" applyAlignment="1" applyProtection="1">
      <alignment horizontal="center" vertical="center" wrapText="1"/>
    </xf>
    <xf numFmtId="0" fontId="58" fillId="0" borderId="0" xfId="85" applyFont="1" applyFill="1" applyAlignment="1" applyProtection="1">
      <alignment vertical="center" wrapText="1"/>
    </xf>
    <xf numFmtId="49" fontId="58" fillId="0" borderId="0" xfId="0" applyFont="1">
      <alignment vertical="top"/>
    </xf>
    <xf numFmtId="0" fontId="58" fillId="0" borderId="0" xfId="83" applyNumberFormat="1" applyFont="1" applyFill="1" applyAlignment="1" applyProtection="1">
      <alignment horizontal="left" vertical="center" wrapText="1"/>
    </xf>
    <xf numFmtId="0" fontId="58" fillId="0" borderId="0" xfId="83" applyFont="1" applyFill="1" applyAlignment="1" applyProtection="1">
      <alignment horizontal="left" vertical="center" wrapText="1"/>
    </xf>
    <xf numFmtId="14" fontId="58" fillId="5" borderId="0" xfId="83" applyNumberFormat="1" applyFont="1" applyFill="1" applyBorder="1" applyAlignment="1" applyProtection="1">
      <alignment horizontal="left" vertical="center" wrapText="1"/>
    </xf>
    <xf numFmtId="14" fontId="58" fillId="0" borderId="0" xfId="83" applyNumberFormat="1" applyFont="1" applyFill="1" applyAlignment="1" applyProtection="1">
      <alignment horizontal="left" vertical="center" wrapText="1"/>
    </xf>
    <xf numFmtId="0" fontId="58" fillId="0" borderId="0" xfId="83" applyFont="1" applyFill="1" applyBorder="1" applyAlignment="1" applyProtection="1">
      <alignment horizontal="left" vertical="center" wrapText="1"/>
    </xf>
    <xf numFmtId="49" fontId="58" fillId="0" borderId="0" xfId="83" applyNumberFormat="1" applyFont="1" applyFill="1" applyBorder="1" applyAlignment="1" applyProtection="1">
      <alignment horizontal="left" vertical="center" wrapText="1"/>
    </xf>
    <xf numFmtId="0" fontId="0" fillId="0" borderId="0" xfId="0" applyNumberFormat="1" applyBorder="1">
      <alignment vertical="top"/>
    </xf>
    <xf numFmtId="49" fontId="42" fillId="11" borderId="11" xfId="64" applyNumberFormat="1" applyFont="1" applyFill="1" applyBorder="1" applyAlignment="1" applyProtection="1">
      <alignment horizontal="center" vertical="center" wrapText="1"/>
    </xf>
    <xf numFmtId="0" fontId="5" fillId="0" borderId="21" xfId="85" applyFont="1" applyFill="1" applyBorder="1" applyAlignment="1" applyProtection="1">
      <alignment vertical="center" wrapText="1"/>
    </xf>
    <xf numFmtId="0" fontId="58" fillId="0" borderId="8" xfId="85" applyFont="1" applyFill="1" applyBorder="1" applyAlignment="1" applyProtection="1">
      <alignment horizontal="center" vertical="center" wrapText="1"/>
    </xf>
    <xf numFmtId="49" fontId="58" fillId="0" borderId="8" xfId="85" applyNumberFormat="1" applyFont="1" applyFill="1" applyBorder="1" applyAlignment="1" applyProtection="1">
      <alignment horizontal="left" vertical="center" wrapText="1"/>
    </xf>
    <xf numFmtId="49" fontId="32" fillId="5" borderId="22" xfId="47" applyNumberFormat="1" applyFont="1" applyFill="1" applyBorder="1" applyAlignment="1" applyProtection="1">
      <alignment horizontal="center" vertical="center" wrapText="1"/>
    </xf>
    <xf numFmtId="49" fontId="0" fillId="0" borderId="0" xfId="0" applyAlignment="1">
      <alignment horizontal="left" vertical="top"/>
    </xf>
    <xf numFmtId="49" fontId="0" fillId="0" borderId="43" xfId="0" applyBorder="1">
      <alignment vertical="top"/>
    </xf>
    <xf numFmtId="0" fontId="5" fillId="5" borderId="44" xfId="85" applyFont="1" applyFill="1" applyBorder="1" applyAlignment="1" applyProtection="1">
      <alignment horizontal="center" vertical="center" wrapText="1"/>
    </xf>
    <xf numFmtId="14" fontId="5" fillId="2" borderId="44" xfId="84" applyNumberFormat="1" applyFont="1" applyFill="1" applyBorder="1" applyAlignment="1" applyProtection="1">
      <alignment horizontal="left" vertical="center" wrapText="1"/>
    </xf>
    <xf numFmtId="49" fontId="5" fillId="10" borderId="44" xfId="85" applyNumberFormat="1" applyFont="1" applyFill="1" applyBorder="1" applyAlignment="1" applyProtection="1">
      <alignment horizontal="left" vertical="center" wrapText="1"/>
    </xf>
    <xf numFmtId="49" fontId="0" fillId="0" borderId="45" xfId="0" applyBorder="1">
      <alignment vertical="top"/>
    </xf>
    <xf numFmtId="0" fontId="5" fillId="0" borderId="46" xfId="85" applyFont="1" applyFill="1" applyBorder="1" applyAlignment="1" applyProtection="1">
      <alignment horizontal="left" vertical="center" wrapText="1"/>
    </xf>
    <xf numFmtId="0" fontId="58" fillId="0" borderId="0" xfId="83" applyFont="1" applyAlignment="1" applyProtection="1">
      <alignment vertical="center" wrapText="1"/>
    </xf>
    <xf numFmtId="49" fontId="58" fillId="0" borderId="0" xfId="85" applyNumberFormat="1" applyFont="1" applyFill="1" applyAlignment="1" applyProtection="1">
      <alignment horizontal="center" vertical="center" wrapText="1"/>
    </xf>
    <xf numFmtId="49" fontId="58" fillId="0" borderId="0" xfId="0" applyNumberFormat="1" applyFont="1" applyAlignment="1">
      <alignment horizontal="center" vertical="top"/>
    </xf>
    <xf numFmtId="49" fontId="10" fillId="0" borderId="0" xfId="0" applyFont="1" applyAlignment="1">
      <alignment horizontal="center" vertical="center"/>
    </xf>
    <xf numFmtId="49" fontId="0" fillId="0" borderId="47" xfId="0" applyFill="1" applyBorder="1" applyProtection="1">
      <alignment vertical="top"/>
    </xf>
    <xf numFmtId="14" fontId="5" fillId="0" borderId="25" xfId="84" applyNumberFormat="1" applyFont="1" applyFill="1" applyBorder="1" applyAlignment="1" applyProtection="1">
      <alignment horizontal="center" vertical="center" wrapText="1"/>
    </xf>
    <xf numFmtId="0" fontId="0" fillId="5" borderId="26" xfId="78" applyNumberFormat="1" applyFont="1" applyFill="1" applyBorder="1" applyAlignment="1" applyProtection="1">
      <alignment horizontal="center" vertical="center" wrapText="1"/>
    </xf>
    <xf numFmtId="49" fontId="0" fillId="0" borderId="47" xfId="0" applyBorder="1">
      <alignment vertical="top"/>
    </xf>
    <xf numFmtId="49" fontId="0" fillId="0" borderId="47" xfId="0" applyBorder="1" applyProtection="1">
      <alignment vertical="top"/>
    </xf>
    <xf numFmtId="0" fontId="5" fillId="5" borderId="8" xfId="78" applyNumberFormat="1" applyFont="1" applyFill="1" applyBorder="1" applyAlignment="1" applyProtection="1">
      <alignment horizontal="left" vertical="center" wrapText="1" indent="1"/>
    </xf>
    <xf numFmtId="14" fontId="5" fillId="0" borderId="8" xfId="84" applyNumberFormat="1" applyFont="1" applyFill="1" applyBorder="1" applyAlignment="1" applyProtection="1">
      <alignment horizontal="center" vertical="center" wrapText="1"/>
    </xf>
    <xf numFmtId="0" fontId="5" fillId="0" borderId="47" xfId="76" applyFont="1" applyBorder="1" applyAlignment="1" applyProtection="1">
      <alignment vertical="center" wrapText="1"/>
    </xf>
    <xf numFmtId="49" fontId="31" fillId="18" borderId="48" xfId="0" applyFont="1" applyFill="1" applyBorder="1" applyAlignment="1" applyProtection="1">
      <alignment horizontal="left" vertical="center"/>
    </xf>
    <xf numFmtId="0" fontId="0" fillId="0" borderId="8" xfId="85" applyFont="1" applyFill="1" applyBorder="1" applyAlignment="1" applyProtection="1">
      <alignment horizontal="center" vertical="center" wrapText="1"/>
    </xf>
    <xf numFmtId="49" fontId="7" fillId="18" borderId="49" xfId="0" applyFont="1" applyFill="1" applyBorder="1" applyAlignment="1" applyProtection="1">
      <alignment horizontal="center" vertical="center"/>
    </xf>
    <xf numFmtId="49" fontId="31" fillId="18" borderId="48" xfId="0" applyFont="1" applyFill="1" applyBorder="1" applyAlignment="1" applyProtection="1">
      <alignment horizontal="left" vertical="center" indent="1"/>
    </xf>
    <xf numFmtId="0" fontId="56" fillId="0" borderId="47" xfId="52" applyBorder="1"/>
    <xf numFmtId="49" fontId="31" fillId="18" borderId="50" xfId="0" applyFont="1" applyFill="1" applyBorder="1" applyAlignment="1" applyProtection="1">
      <alignment horizontal="left" vertical="center" indent="1"/>
    </xf>
    <xf numFmtId="49" fontId="0" fillId="11" borderId="8" xfId="85" applyNumberFormat="1" applyFont="1" applyFill="1" applyBorder="1" applyAlignment="1" applyProtection="1">
      <alignment horizontal="left" vertical="center" wrapText="1" indent="1"/>
      <protection locked="0"/>
    </xf>
    <xf numFmtId="14" fontId="0" fillId="5" borderId="8" xfId="85" applyNumberFormat="1" applyFont="1" applyFill="1" applyBorder="1" applyAlignment="1" applyProtection="1">
      <alignment horizontal="center" vertical="center" wrapText="1"/>
    </xf>
    <xf numFmtId="49" fontId="58" fillId="0" borderId="0" xfId="85" applyNumberFormat="1" applyFont="1" applyFill="1" applyAlignment="1" applyProtection="1">
      <alignment horizontal="center" vertical="center" wrapText="1"/>
    </xf>
    <xf numFmtId="4" fontId="5" fillId="11" borderId="29" xfId="85" applyNumberFormat="1" applyFont="1" applyFill="1" applyBorder="1" applyAlignment="1" applyProtection="1">
      <alignment horizontal="right" vertical="center" wrapText="1"/>
      <protection locked="0"/>
    </xf>
    <xf numFmtId="0" fontId="0" fillId="11" borderId="25" xfId="85" applyNumberFormat="1" applyFont="1" applyFill="1" applyBorder="1" applyAlignment="1" applyProtection="1">
      <alignment horizontal="left" vertical="center" wrapText="1"/>
      <protection locked="0"/>
    </xf>
    <xf numFmtId="4" fontId="58" fillId="0" borderId="25" xfId="85" applyNumberFormat="1" applyFont="1" applyFill="1" applyBorder="1" applyAlignment="1" applyProtection="1">
      <alignment horizontal="right" vertical="center" wrapText="1"/>
    </xf>
    <xf numFmtId="0" fontId="5" fillId="0" borderId="0" xfId="85" applyFont="1" applyFill="1" applyAlignment="1" applyProtection="1">
      <alignment vertical="center"/>
    </xf>
    <xf numFmtId="49" fontId="0" fillId="11" borderId="25" xfId="85" applyNumberFormat="1" applyFont="1" applyFill="1" applyBorder="1" applyAlignment="1" applyProtection="1">
      <alignment horizontal="left" vertical="center" wrapText="1"/>
      <protection locked="0"/>
    </xf>
    <xf numFmtId="0" fontId="5" fillId="0" borderId="0" xfId="76" applyFont="1" applyBorder="1" applyAlignment="1" applyProtection="1">
      <alignment vertical="center" wrapText="1"/>
    </xf>
    <xf numFmtId="0" fontId="5" fillId="0" borderId="0" xfId="76" applyFont="1" applyFill="1" applyBorder="1" applyAlignment="1" applyProtection="1">
      <alignment horizontal="right" vertical="center"/>
    </xf>
    <xf numFmtId="49" fontId="0" fillId="11" borderId="8" xfId="85" applyNumberFormat="1" applyFont="1" applyFill="1" applyBorder="1" applyAlignment="1" applyProtection="1">
      <alignment horizontal="center" vertical="center" wrapText="1"/>
      <protection locked="0"/>
    </xf>
    <xf numFmtId="4" fontId="5" fillId="11" borderId="25" xfId="85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84" applyFont="1" applyProtection="1"/>
    <xf numFmtId="0" fontId="58" fillId="0" borderId="47" xfId="85" applyFont="1" applyFill="1" applyBorder="1" applyAlignment="1" applyProtection="1">
      <alignment vertical="center" wrapText="1"/>
    </xf>
    <xf numFmtId="166" fontId="5" fillId="11" borderId="29" xfId="85" applyNumberFormat="1" applyFont="1" applyFill="1" applyBorder="1" applyAlignment="1" applyProtection="1">
      <alignment horizontal="right" vertical="center" wrapText="1"/>
      <protection locked="0"/>
    </xf>
    <xf numFmtId="4" fontId="0" fillId="10" borderId="8" xfId="85" applyNumberFormat="1" applyFont="1" applyFill="1" applyBorder="1" applyAlignment="1" applyProtection="1">
      <alignment horizontal="right" vertical="center" wrapText="1"/>
    </xf>
    <xf numFmtId="9" fontId="7" fillId="5" borderId="8" xfId="0" applyNumberFormat="1" applyFont="1" applyFill="1" applyBorder="1" applyAlignment="1" applyProtection="1">
      <alignment horizontal="center" vertical="center" wrapText="1"/>
    </xf>
    <xf numFmtId="4" fontId="5" fillId="11" borderId="8" xfId="85" applyNumberFormat="1" applyFont="1" applyFill="1" applyBorder="1" applyAlignment="1" applyProtection="1">
      <alignment horizontal="right" vertical="center" wrapText="1"/>
      <protection locked="0"/>
    </xf>
    <xf numFmtId="49" fontId="31" fillId="18" borderId="27" xfId="0" applyFont="1" applyFill="1" applyBorder="1" applyAlignment="1" applyProtection="1">
      <alignment horizontal="left" vertical="center"/>
    </xf>
    <xf numFmtId="49" fontId="31" fillId="18" borderId="28" xfId="0" applyFont="1" applyFill="1" applyBorder="1" applyAlignment="1" applyProtection="1">
      <alignment horizontal="left" vertical="center" indent="1"/>
    </xf>
    <xf numFmtId="49" fontId="7" fillId="18" borderId="25" xfId="0" applyFont="1" applyFill="1" applyBorder="1" applyAlignment="1" applyProtection="1">
      <alignment horizontal="center" vertical="center"/>
    </xf>
    <xf numFmtId="0" fontId="5" fillId="0" borderId="8" xfId="85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center" vertical="center" wrapText="1"/>
    </xf>
    <xf numFmtId="49" fontId="0" fillId="0" borderId="28" xfId="0" applyFont="1" applyBorder="1" applyProtection="1">
      <alignment vertical="top"/>
    </xf>
    <xf numFmtId="0" fontId="0" fillId="0" borderId="25" xfId="85" applyFont="1" applyFill="1" applyBorder="1" applyAlignment="1" applyProtection="1">
      <alignment horizontal="left" vertical="center" wrapText="1"/>
    </xf>
    <xf numFmtId="49" fontId="0" fillId="0" borderId="25" xfId="0" applyFont="1" applyBorder="1" applyProtection="1">
      <alignment vertical="top"/>
    </xf>
    <xf numFmtId="0" fontId="7" fillId="5" borderId="27" xfId="0" applyNumberFormat="1" applyFont="1" applyFill="1" applyBorder="1" applyAlignment="1" applyProtection="1">
      <alignment horizontal="left" vertical="center" wrapText="1" indent="1"/>
    </xf>
    <xf numFmtId="4" fontId="5" fillId="5" borderId="27" xfId="0" applyNumberFormat="1" applyFont="1" applyFill="1" applyBorder="1" applyAlignment="1" applyProtection="1">
      <alignment vertical="center"/>
    </xf>
    <xf numFmtId="4" fontId="5" fillId="5" borderId="28" xfId="0" applyNumberFormat="1" applyFont="1" applyFill="1" applyBorder="1" applyAlignment="1" applyProtection="1">
      <alignment vertical="center"/>
    </xf>
    <xf numFmtId="0" fontId="39" fillId="0" borderId="21" xfId="85" applyFont="1" applyFill="1" applyBorder="1" applyAlignment="1" applyProtection="1">
      <alignment vertical="center" wrapText="1"/>
    </xf>
    <xf numFmtId="0" fontId="39" fillId="0" borderId="0" xfId="85" applyFont="1" applyFill="1" applyBorder="1" applyAlignment="1" applyProtection="1">
      <alignment vertical="center" wrapText="1"/>
    </xf>
    <xf numFmtId="0" fontId="39" fillId="0" borderId="23" xfId="85" applyFont="1" applyFill="1" applyBorder="1" applyAlignment="1" applyProtection="1">
      <alignment vertical="center" wrapText="1"/>
    </xf>
    <xf numFmtId="0" fontId="5" fillId="0" borderId="24" xfId="85" applyFont="1" applyFill="1" applyBorder="1" applyAlignment="1" applyProtection="1">
      <alignment vertical="center" wrapText="1"/>
    </xf>
    <xf numFmtId="9" fontId="7" fillId="5" borderId="51" xfId="0" applyNumberFormat="1" applyFont="1" applyFill="1" applyBorder="1" applyAlignment="1" applyProtection="1">
      <alignment horizontal="center" vertical="center" wrapText="1"/>
    </xf>
    <xf numFmtId="0" fontId="5" fillId="0" borderId="47" xfId="85" applyFont="1" applyFill="1" applyBorder="1" applyAlignment="1" applyProtection="1">
      <alignment vertical="center" wrapText="1"/>
    </xf>
    <xf numFmtId="0" fontId="5" fillId="5" borderId="52" xfId="85" applyFont="1" applyFill="1" applyBorder="1" applyAlignment="1" applyProtection="1">
      <alignment horizontal="center" vertical="center" wrapText="1"/>
    </xf>
    <xf numFmtId="0" fontId="5" fillId="0" borderId="7" xfId="47" applyFont="1" applyFill="1" applyBorder="1" applyAlignment="1" applyProtection="1">
      <alignment horizontal="center" vertical="center" wrapText="1"/>
    </xf>
    <xf numFmtId="0" fontId="5" fillId="0" borderId="30" xfId="47" applyFont="1" applyFill="1" applyBorder="1" applyAlignment="1" applyProtection="1">
      <alignment horizontal="center" vertical="center" wrapText="1"/>
    </xf>
    <xf numFmtId="49" fontId="5" fillId="5" borderId="53" xfId="85" applyNumberFormat="1" applyFont="1" applyFill="1" applyBorder="1" applyAlignment="1" applyProtection="1">
      <alignment horizontal="center" vertical="center" wrapText="1"/>
    </xf>
    <xf numFmtId="0" fontId="59" fillId="0" borderId="0" xfId="52" applyFont="1"/>
    <xf numFmtId="0" fontId="5" fillId="0" borderId="0" xfId="85" applyFont="1" applyFill="1" applyAlignment="1" applyProtection="1">
      <alignment horizontal="right" vertical="center" wrapText="1"/>
    </xf>
    <xf numFmtId="0" fontId="59" fillId="0" borderId="0" xfId="76" applyFont="1" applyFill="1" applyBorder="1" applyAlignment="1" applyProtection="1">
      <alignment vertical="center"/>
    </xf>
    <xf numFmtId="4" fontId="5" fillId="10" borderId="25" xfId="85" applyNumberFormat="1" applyFont="1" applyFill="1" applyBorder="1" applyAlignment="1" applyProtection="1">
      <alignment horizontal="right" vertical="center" wrapText="1"/>
    </xf>
    <xf numFmtId="49" fontId="5" fillId="0" borderId="47" xfId="0" applyFont="1" applyBorder="1">
      <alignment vertical="top"/>
    </xf>
    <xf numFmtId="49" fontId="5" fillId="0" borderId="0" xfId="0" applyFont="1">
      <alignment vertical="top"/>
    </xf>
    <xf numFmtId="0" fontId="5" fillId="0" borderId="8" xfId="85" applyFont="1" applyFill="1" applyBorder="1" applyAlignment="1" applyProtection="1">
      <alignment horizontal="left" vertical="center" wrapText="1" indent="1"/>
    </xf>
    <xf numFmtId="14" fontId="5" fillId="5" borderId="8" xfId="85" applyNumberFormat="1" applyFont="1" applyFill="1" applyBorder="1" applyAlignment="1" applyProtection="1">
      <alignment horizontal="center" vertical="center" wrapText="1"/>
    </xf>
    <xf numFmtId="0" fontId="5" fillId="0" borderId="8" xfId="85" applyFont="1" applyFill="1" applyBorder="1" applyAlignment="1" applyProtection="1">
      <alignment horizontal="left" vertical="center" wrapText="1" indent="2"/>
    </xf>
    <xf numFmtId="166" fontId="5" fillId="10" borderId="25" xfId="85" applyNumberFormat="1" applyFont="1" applyFill="1" applyBorder="1" applyAlignment="1" applyProtection="1">
      <alignment horizontal="right" vertical="center" wrapText="1"/>
    </xf>
    <xf numFmtId="0" fontId="59" fillId="0" borderId="47" xfId="52" applyFont="1" applyBorder="1"/>
    <xf numFmtId="49" fontId="5" fillId="0" borderId="0" xfId="0" applyFont="1" applyBorder="1">
      <alignment vertical="top"/>
    </xf>
    <xf numFmtId="4" fontId="5" fillId="10" borderId="8" xfId="85" applyNumberFormat="1" applyFont="1" applyFill="1" applyBorder="1" applyAlignment="1" applyProtection="1">
      <alignment horizontal="right" vertical="center" wrapText="1"/>
    </xf>
    <xf numFmtId="49" fontId="5" fillId="5" borderId="31" xfId="85" applyNumberFormat="1" applyFont="1" applyFill="1" applyBorder="1" applyAlignment="1" applyProtection="1">
      <alignment horizontal="center" vertical="center" wrapText="1"/>
    </xf>
    <xf numFmtId="0" fontId="5" fillId="0" borderId="0" xfId="86" applyFont="1" applyBorder="1" applyAlignment="1">
      <alignment horizontal="center" vertical="center" wrapText="1"/>
    </xf>
    <xf numFmtId="0" fontId="5" fillId="5" borderId="0" xfId="52" applyNumberFormat="1" applyFont="1" applyFill="1" applyBorder="1" applyAlignment="1" applyProtection="1"/>
    <xf numFmtId="0" fontId="5" fillId="5" borderId="8" xfId="85" applyNumberFormat="1" applyFont="1" applyFill="1" applyBorder="1" applyAlignment="1" applyProtection="1">
      <alignment horizontal="center" vertical="center" wrapText="1"/>
    </xf>
    <xf numFmtId="4" fontId="5" fillId="8" borderId="29" xfId="85" applyNumberFormat="1" applyFont="1" applyFill="1" applyBorder="1" applyAlignment="1" applyProtection="1">
      <alignment horizontal="right" vertical="center" wrapText="1"/>
      <protection locked="0"/>
    </xf>
    <xf numFmtId="0" fontId="5" fillId="0" borderId="25" xfId="85" applyFont="1" applyFill="1" applyBorder="1" applyAlignment="1" applyProtection="1">
      <alignment horizontal="center" vertical="center" wrapText="1"/>
    </xf>
    <xf numFmtId="0" fontId="5" fillId="0" borderId="45" xfId="85" applyFont="1" applyFill="1" applyBorder="1" applyAlignment="1" applyProtection="1">
      <alignment vertical="center" wrapText="1"/>
    </xf>
    <xf numFmtId="0" fontId="59" fillId="0" borderId="45" xfId="52" applyFont="1" applyBorder="1"/>
    <xf numFmtId="0" fontId="59" fillId="5" borderId="0" xfId="52" applyNumberFormat="1" applyFont="1" applyFill="1" applyBorder="1" applyAlignment="1" applyProtection="1">
      <alignment horizontal="right"/>
    </xf>
    <xf numFmtId="0" fontId="59" fillId="5" borderId="0" xfId="52" applyNumberFormat="1" applyFont="1" applyFill="1" applyBorder="1" applyAlignment="1" applyProtection="1"/>
    <xf numFmtId="0" fontId="5" fillId="11" borderId="8" xfId="85" applyNumberFormat="1" applyFont="1" applyFill="1" applyBorder="1" applyAlignment="1" applyProtection="1">
      <alignment horizontal="left" vertical="center" wrapText="1" indent="2"/>
      <protection locked="0"/>
    </xf>
    <xf numFmtId="0" fontId="58" fillId="5" borderId="47" xfId="52" applyNumberFormat="1" applyFont="1" applyFill="1" applyBorder="1" applyAlignment="1" applyProtection="1">
      <alignment horizontal="center" wrapText="1"/>
    </xf>
    <xf numFmtId="0" fontId="58" fillId="5" borderId="0" xfId="52" applyNumberFormat="1" applyFont="1" applyFill="1" applyBorder="1" applyAlignment="1" applyProtection="1">
      <alignment horizontal="center" wrapText="1"/>
    </xf>
    <xf numFmtId="0" fontId="58" fillId="5" borderId="47" xfId="52" applyNumberFormat="1" applyFont="1" applyFill="1" applyBorder="1" applyAlignment="1" applyProtection="1"/>
    <xf numFmtId="0" fontId="58" fillId="5" borderId="0" xfId="52" applyNumberFormat="1" applyFont="1" applyFill="1" applyBorder="1" applyAlignment="1" applyProtection="1"/>
    <xf numFmtId="49" fontId="31" fillId="0" borderId="47" xfId="0" applyFont="1" applyFill="1" applyBorder="1" applyAlignment="1" applyProtection="1">
      <alignment horizontal="center" vertical="center"/>
    </xf>
    <xf numFmtId="0" fontId="5" fillId="0" borderId="8" xfId="85" applyNumberFormat="1" applyFont="1" applyFill="1" applyBorder="1" applyAlignment="1" applyProtection="1">
      <alignment horizontal="center" vertical="center" wrapText="1"/>
    </xf>
    <xf numFmtId="1" fontId="5" fillId="11" borderId="8" xfId="85" applyNumberFormat="1" applyFont="1" applyFill="1" applyBorder="1" applyAlignment="1" applyProtection="1">
      <alignment horizontal="left" vertical="center" wrapText="1" indent="1"/>
      <protection locked="0"/>
    </xf>
    <xf numFmtId="49" fontId="31" fillId="18" borderId="48" xfId="0" applyFont="1" applyFill="1" applyBorder="1" applyAlignment="1" applyProtection="1">
      <alignment horizontal="left" vertical="center" indent="2"/>
    </xf>
    <xf numFmtId="49" fontId="58" fillId="0" borderId="0" xfId="85" applyNumberFormat="1" applyFont="1" applyFill="1" applyAlignment="1" applyProtection="1">
      <alignment horizontal="center" vertical="center" wrapText="1"/>
    </xf>
    <xf numFmtId="49" fontId="58" fillId="0" borderId="0" xfId="85" applyNumberFormat="1" applyFont="1" applyFill="1" applyAlignment="1" applyProtection="1">
      <alignment horizontal="center" vertical="center" wrapText="1"/>
    </xf>
    <xf numFmtId="49" fontId="5" fillId="11" borderId="8" xfId="85" applyNumberFormat="1" applyFont="1" applyFill="1" applyBorder="1" applyAlignment="1" applyProtection="1">
      <alignment horizontal="left" vertical="center" wrapText="1"/>
      <protection locked="0"/>
    </xf>
    <xf numFmtId="0" fontId="0" fillId="5" borderId="7" xfId="85" applyFont="1" applyFill="1" applyBorder="1" applyAlignment="1" applyProtection="1">
      <alignment horizontal="center" vertical="center" wrapText="1"/>
    </xf>
    <xf numFmtId="0" fontId="0" fillId="5" borderId="30" xfId="85" applyFont="1" applyFill="1" applyBorder="1" applyAlignment="1" applyProtection="1">
      <alignment horizontal="center" vertical="center" wrapText="1"/>
    </xf>
    <xf numFmtId="49" fontId="5" fillId="5" borderId="29" xfId="85" applyNumberFormat="1" applyFont="1" applyFill="1" applyBorder="1" applyAlignment="1" applyProtection="1">
      <alignment horizontal="center" vertical="center" wrapText="1"/>
    </xf>
    <xf numFmtId="0" fontId="5" fillId="0" borderId="0" xfId="85" applyFont="1" applyFill="1" applyAlignment="1" applyProtection="1">
      <alignment horizontal="right" vertical="top" wrapText="1"/>
    </xf>
    <xf numFmtId="49" fontId="31" fillId="18" borderId="27" xfId="0" applyFont="1" applyFill="1" applyBorder="1" applyAlignment="1" applyProtection="1">
      <alignment vertical="center"/>
    </xf>
    <xf numFmtId="49" fontId="31" fillId="18" borderId="54" xfId="0" applyFont="1" applyFill="1" applyBorder="1" applyAlignment="1" applyProtection="1">
      <alignment vertical="center"/>
    </xf>
    <xf numFmtId="49" fontId="58" fillId="0" borderId="0" xfId="85" applyNumberFormat="1" applyFont="1" applyFill="1" applyAlignment="1" applyProtection="1">
      <alignment horizontal="center" vertical="center" wrapText="1"/>
    </xf>
    <xf numFmtId="0" fontId="53" fillId="0" borderId="0" xfId="74"/>
    <xf numFmtId="49" fontId="0" fillId="0" borderId="8" xfId="84" applyNumberFormat="1" applyFont="1" applyFill="1" applyBorder="1" applyAlignment="1" applyProtection="1">
      <alignment horizontal="center" vertical="center" wrapText="1"/>
    </xf>
    <xf numFmtId="4" fontId="5" fillId="11" borderId="51" xfId="85" applyNumberFormat="1" applyFont="1" applyFill="1" applyBorder="1" applyAlignment="1" applyProtection="1">
      <alignment horizontal="right" vertical="center" wrapText="1"/>
      <protection locked="0"/>
    </xf>
    <xf numFmtId="0" fontId="5" fillId="0" borderId="55" xfId="47" applyFont="1" applyFill="1" applyBorder="1" applyAlignment="1" applyProtection="1">
      <alignment horizontal="center" vertical="center" wrapText="1"/>
    </xf>
    <xf numFmtId="0" fontId="5" fillId="11" borderId="8" xfId="85" applyNumberFormat="1" applyFont="1" applyFill="1" applyBorder="1" applyAlignment="1" applyProtection="1">
      <alignment horizontal="left" vertical="center" wrapText="1" indent="1"/>
      <protection locked="0"/>
    </xf>
    <xf numFmtId="4" fontId="0" fillId="11" borderId="29" xfId="85" applyNumberFormat="1" applyFont="1" applyFill="1" applyBorder="1" applyAlignment="1" applyProtection="1">
      <alignment horizontal="right" vertical="center" wrapText="1"/>
      <protection locked="0"/>
    </xf>
    <xf numFmtId="49" fontId="5" fillId="2" borderId="8" xfId="84" applyNumberFormat="1" applyFont="1" applyFill="1" applyBorder="1" applyAlignment="1" applyProtection="1">
      <alignment horizontal="left" vertical="center" wrapText="1"/>
    </xf>
    <xf numFmtId="0" fontId="0" fillId="11" borderId="8" xfId="84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Alignment="1" applyProtection="1">
      <alignment vertical="top" wrapText="1"/>
    </xf>
    <xf numFmtId="0" fontId="0" fillId="12" borderId="7" xfId="80" applyFont="1" applyFill="1" applyBorder="1" applyAlignment="1">
      <alignment horizontal="center" vertical="center"/>
    </xf>
    <xf numFmtId="49" fontId="5" fillId="11" borderId="8" xfId="78" applyNumberFormat="1" applyFont="1" applyFill="1" applyBorder="1" applyAlignment="1" applyProtection="1">
      <alignment horizontal="left" vertical="center" wrapText="1"/>
      <protection locked="0"/>
    </xf>
    <xf numFmtId="49" fontId="0" fillId="11" borderId="8" xfId="84" applyNumberFormat="1" applyFont="1" applyFill="1" applyBorder="1" applyAlignment="1" applyProtection="1">
      <alignment horizontal="left" vertical="center" wrapText="1"/>
      <protection locked="0"/>
    </xf>
    <xf numFmtId="0" fontId="5" fillId="12" borderId="32" xfId="80" applyFont="1" applyFill="1" applyBorder="1" applyAlignment="1">
      <alignment horizontal="center" vertical="center"/>
    </xf>
    <xf numFmtId="0" fontId="5" fillId="5" borderId="56" xfId="80" applyFont="1" applyFill="1" applyBorder="1" applyAlignment="1" applyProtection="1">
      <alignment horizontal="center" vertical="center"/>
    </xf>
    <xf numFmtId="49" fontId="5" fillId="8" borderId="56" xfId="80" applyNumberFormat="1" applyFont="1" applyFill="1" applyBorder="1" applyAlignment="1" applyProtection="1">
      <alignment horizontal="left" vertical="center" wrapText="1"/>
      <protection locked="0"/>
    </xf>
    <xf numFmtId="49" fontId="5" fillId="11" borderId="25" xfId="78" applyNumberFormat="1" applyFont="1" applyFill="1" applyBorder="1" applyAlignment="1" applyProtection="1">
      <alignment horizontal="left" vertical="center" wrapText="1"/>
      <protection locked="0"/>
    </xf>
    <xf numFmtId="49" fontId="31" fillId="18" borderId="28" xfId="0" applyFont="1" applyFill="1" applyBorder="1" applyAlignment="1" applyProtection="1">
      <alignment horizontal="left" vertical="center"/>
    </xf>
    <xf numFmtId="49" fontId="0" fillId="0" borderId="8" xfId="84" applyNumberFormat="1" applyFont="1" applyFill="1" applyBorder="1" applyAlignment="1" applyProtection="1">
      <alignment horizontal="left" vertical="center" wrapText="1"/>
    </xf>
    <xf numFmtId="49" fontId="5" fillId="0" borderId="8" xfId="78" applyNumberFormat="1" applyFont="1" applyFill="1" applyBorder="1" applyAlignment="1" applyProtection="1">
      <alignment horizontal="left" vertical="center" wrapText="1"/>
    </xf>
    <xf numFmtId="49" fontId="5" fillId="0" borderId="25" xfId="78" applyNumberFormat="1" applyFont="1" applyFill="1" applyBorder="1" applyAlignment="1" applyProtection="1">
      <alignment horizontal="left" vertical="center" wrapText="1"/>
    </xf>
    <xf numFmtId="0" fontId="0" fillId="0" borderId="8" xfId="85" applyFont="1" applyFill="1" applyBorder="1" applyAlignment="1" applyProtection="1">
      <alignment horizontal="left" vertical="center" wrapText="1" indent="1"/>
    </xf>
    <xf numFmtId="49" fontId="31" fillId="18" borderId="48" xfId="0" applyFont="1" applyFill="1" applyBorder="1" applyAlignment="1" applyProtection="1">
      <alignment horizontal="right" vertical="center"/>
    </xf>
    <xf numFmtId="166" fontId="0" fillId="11" borderId="25" xfId="85" applyNumberFormat="1" applyFont="1" applyFill="1" applyBorder="1" applyAlignment="1" applyProtection="1">
      <alignment horizontal="right" vertical="center" wrapText="1"/>
      <protection locked="0"/>
    </xf>
    <xf numFmtId="0" fontId="0" fillId="11" borderId="8" xfId="85" applyNumberFormat="1" applyFont="1" applyFill="1" applyBorder="1" applyAlignment="1" applyProtection="1">
      <alignment horizontal="left" vertical="center" wrapText="1" indent="3"/>
      <protection locked="0"/>
    </xf>
    <xf numFmtId="0" fontId="0" fillId="0" borderId="8" xfId="85" applyFont="1" applyFill="1" applyBorder="1" applyAlignment="1" applyProtection="1">
      <alignment horizontal="left" vertical="center" wrapText="1" indent="3"/>
    </xf>
    <xf numFmtId="49" fontId="0" fillId="11" borderId="8" xfId="85" applyNumberFormat="1" applyFont="1" applyFill="1" applyBorder="1" applyAlignment="1" applyProtection="1">
      <alignment horizontal="left" vertical="center" wrapText="1" indent="2"/>
      <protection locked="0"/>
    </xf>
    <xf numFmtId="0" fontId="5" fillId="0" borderId="46" xfId="85" applyFont="1" applyFill="1" applyBorder="1" applyAlignment="1" applyProtection="1">
      <alignment horizontal="left" vertical="center" wrapText="1"/>
    </xf>
    <xf numFmtId="49" fontId="58" fillId="0" borderId="0" xfId="85" applyNumberFormat="1" applyFont="1" applyFill="1" applyAlignment="1" applyProtection="1">
      <alignment horizontal="center" vertical="center" wrapText="1"/>
    </xf>
    <xf numFmtId="49" fontId="5" fillId="5" borderId="53" xfId="85" applyNumberFormat="1" applyFont="1" applyFill="1" applyBorder="1" applyAlignment="1" applyProtection="1">
      <alignment horizontal="center" vertical="center" wrapText="1"/>
    </xf>
    <xf numFmtId="0" fontId="1" fillId="0" borderId="0" xfId="62" applyProtection="1"/>
    <xf numFmtId="49" fontId="58" fillId="0" borderId="0" xfId="85" applyNumberFormat="1" applyFont="1" applyFill="1" applyAlignment="1" applyProtection="1">
      <alignment horizontal="center" vertical="center" wrapText="1"/>
    </xf>
    <xf numFmtId="0" fontId="5" fillId="5" borderId="44" xfId="85" applyFont="1" applyFill="1" applyBorder="1" applyAlignment="1" applyProtection="1">
      <alignment horizontal="center" vertical="center" wrapText="1"/>
    </xf>
    <xf numFmtId="0" fontId="5" fillId="0" borderId="46" xfId="85" applyFont="1" applyFill="1" applyBorder="1" applyAlignment="1" applyProtection="1">
      <alignment horizontal="left" vertical="center" wrapText="1"/>
    </xf>
    <xf numFmtId="0" fontId="0" fillId="0" borderId="0" xfId="85" applyFont="1" applyFill="1" applyAlignment="1" applyProtection="1">
      <alignment vertical="center"/>
    </xf>
    <xf numFmtId="49" fontId="0" fillId="11" borderId="29" xfId="85" applyNumberFormat="1" applyFont="1" applyFill="1" applyBorder="1" applyAlignment="1" applyProtection="1">
      <alignment horizontal="right" vertical="center" wrapText="1"/>
      <protection locked="0"/>
    </xf>
    <xf numFmtId="49" fontId="60" fillId="0" borderId="0" xfId="0" applyFont="1">
      <alignment vertical="top"/>
    </xf>
    <xf numFmtId="49" fontId="58" fillId="0" borderId="0" xfId="85" applyNumberFormat="1" applyFont="1" applyFill="1" applyAlignment="1" applyProtection="1">
      <alignment horizontal="center" vertical="center" wrapText="1"/>
    </xf>
    <xf numFmtId="22" fontId="5" fillId="0" borderId="0" xfId="80" applyNumberFormat="1" applyFont="1" applyAlignment="1" applyProtection="1">
      <alignment horizontal="left" vertical="center" wrapText="1"/>
    </xf>
    <xf numFmtId="49" fontId="77" fillId="5" borderId="8" xfId="84" applyNumberFormat="1" applyFont="1" applyFill="1" applyBorder="1" applyAlignment="1" applyProtection="1">
      <alignment horizontal="center" vertical="center" wrapText="1"/>
    </xf>
    <xf numFmtId="49" fontId="11" fillId="11" borderId="8" xfId="35" applyNumberFormat="1" applyFont="1" applyFill="1" applyBorder="1" applyAlignment="1" applyProtection="1">
      <alignment horizontal="left" vertical="center" wrapText="1"/>
      <protection locked="0"/>
    </xf>
    <xf numFmtId="49" fontId="0" fillId="11" borderId="8" xfId="83" applyNumberFormat="1" applyFont="1" applyFill="1" applyBorder="1" applyAlignment="1" applyProtection="1">
      <alignment horizontal="center" vertical="center" wrapText="1"/>
      <protection locked="0"/>
    </xf>
    <xf numFmtId="0" fontId="0" fillId="11" borderId="8" xfId="85" applyNumberFormat="1" applyFont="1" applyFill="1" applyBorder="1" applyAlignment="1" applyProtection="1">
      <alignment horizontal="left" vertical="center" wrapText="1" indent="2"/>
      <protection locked="0"/>
    </xf>
    <xf numFmtId="49" fontId="58" fillId="0" borderId="0" xfId="85" applyNumberFormat="1" applyFont="1" applyFill="1" applyAlignment="1" applyProtection="1">
      <alignment horizontal="center" vertical="center" wrapText="1"/>
    </xf>
    <xf numFmtId="49" fontId="58" fillId="0" borderId="0" xfId="85" applyNumberFormat="1" applyFont="1" applyFill="1" applyAlignment="1" applyProtection="1">
      <alignment horizontal="center" vertical="center" wrapText="1"/>
    </xf>
    <xf numFmtId="49" fontId="0" fillId="8" borderId="25" xfId="85" applyNumberFormat="1" applyFont="1" applyFill="1" applyBorder="1" applyAlignment="1" applyProtection="1">
      <alignment horizontal="left" vertical="center" wrapText="1"/>
      <protection locked="0"/>
    </xf>
    <xf numFmtId="49" fontId="11" fillId="8" borderId="51" xfId="35" applyNumberFormat="1" applyFont="1" applyFill="1" applyBorder="1" applyAlignment="1" applyProtection="1">
      <alignment horizontal="left" vertical="center" wrapText="1"/>
      <protection locked="0"/>
    </xf>
    <xf numFmtId="49" fontId="14" fillId="5" borderId="36" xfId="71" applyFont="1" applyFill="1" applyBorder="1" applyAlignment="1">
      <alignment horizontal="left" vertical="center" wrapText="1"/>
    </xf>
    <xf numFmtId="49" fontId="14" fillId="5" borderId="0" xfId="71" applyFont="1" applyFill="1" applyBorder="1" applyAlignment="1">
      <alignment horizontal="left" vertical="center" wrapText="1"/>
    </xf>
    <xf numFmtId="0" fontId="14" fillId="5" borderId="0" xfId="71" applyNumberFormat="1" applyFont="1" applyFill="1" applyBorder="1" applyAlignment="1">
      <alignment horizontal="justify" vertical="center" wrapText="1"/>
    </xf>
    <xf numFmtId="0" fontId="18" fillId="0" borderId="0" xfId="26" applyFont="1" applyFill="1" applyBorder="1" applyAlignment="1" applyProtection="1">
      <alignment horizontal="right" vertical="top" wrapText="1" indent="1"/>
    </xf>
    <xf numFmtId="0" fontId="42" fillId="5" borderId="0" xfId="71" applyNumberFormat="1" applyFont="1" applyFill="1" applyBorder="1" applyAlignment="1">
      <alignment horizontal="justify" vertical="top" wrapText="1"/>
    </xf>
    <xf numFmtId="0" fontId="14" fillId="5" borderId="0" xfId="71" applyNumberFormat="1" applyFont="1" applyFill="1" applyBorder="1" applyAlignment="1">
      <alignment horizontal="justify" vertical="top" wrapText="1"/>
    </xf>
    <xf numFmtId="0" fontId="43" fillId="5" borderId="0" xfId="71" applyNumberFormat="1" applyFont="1" applyFill="1" applyBorder="1" applyAlignment="1">
      <alignment horizontal="left" vertical="center" wrapText="1"/>
    </xf>
    <xf numFmtId="49" fontId="45" fillId="0" borderId="0" xfId="40" applyNumberFormat="1" applyFont="1" applyFill="1" applyBorder="1" applyAlignment="1" applyProtection="1">
      <alignment horizontal="left" vertical="top" wrapText="1"/>
    </xf>
    <xf numFmtId="49" fontId="14" fillId="5" borderId="36" xfId="71" applyFont="1" applyFill="1" applyBorder="1" applyAlignment="1">
      <alignment vertical="center" wrapText="1"/>
    </xf>
    <xf numFmtId="49" fontId="14" fillId="5" borderId="0" xfId="71" applyFont="1" applyFill="1" applyBorder="1" applyAlignment="1">
      <alignment vertical="center" wrapText="1"/>
    </xf>
    <xf numFmtId="49" fontId="14" fillId="5" borderId="0" xfId="71" applyFont="1" applyFill="1" applyBorder="1" applyAlignment="1">
      <alignment horizontal="left" vertical="top" wrapText="1" indent="1"/>
    </xf>
    <xf numFmtId="0" fontId="18" fillId="0" borderId="0" xfId="26" applyFont="1" applyFill="1" applyBorder="1" applyAlignment="1" applyProtection="1">
      <alignment horizontal="left" vertical="top" wrapText="1"/>
    </xf>
    <xf numFmtId="0" fontId="0" fillId="0" borderId="0" xfId="0" applyNumberFormat="1">
      <alignment vertical="top"/>
    </xf>
    <xf numFmtId="0" fontId="0" fillId="0" borderId="0" xfId="0" applyNumberFormat="1" applyAlignment="1">
      <alignment vertical="center"/>
    </xf>
    <xf numFmtId="0" fontId="18" fillId="14" borderId="33" xfId="33" applyNumberFormat="1" applyFont="1" applyFill="1" applyBorder="1" applyAlignment="1">
      <alignment horizontal="center" vertical="center" wrapText="1"/>
    </xf>
    <xf numFmtId="0" fontId="18" fillId="14" borderId="34" xfId="33" applyNumberFormat="1" applyFont="1" applyFill="1" applyBorder="1" applyAlignment="1">
      <alignment horizontal="center" vertical="center" wrapText="1"/>
    </xf>
    <xf numFmtId="0" fontId="18" fillId="14" borderId="35" xfId="33" applyNumberFormat="1" applyFont="1" applyFill="1" applyBorder="1" applyAlignment="1">
      <alignment horizontal="center" vertical="center" wrapText="1"/>
    </xf>
    <xf numFmtId="0" fontId="14" fillId="5" borderId="0" xfId="71" applyNumberFormat="1" applyFont="1" applyFill="1" applyBorder="1" applyAlignment="1" applyProtection="1">
      <alignment horizontal="justify" vertical="top" wrapText="1"/>
    </xf>
    <xf numFmtId="49" fontId="45" fillId="0" borderId="0" xfId="40" applyNumberFormat="1" applyFont="1" applyFill="1" applyBorder="1" applyAlignment="1" applyProtection="1">
      <alignment horizontal="left" vertical="top" wrapText="1" indent="1"/>
    </xf>
    <xf numFmtId="0" fontId="61" fillId="0" borderId="0" xfId="36" applyFont="1" applyBorder="1" applyAlignment="1" applyProtection="1">
      <alignment vertical="center" wrapText="1"/>
    </xf>
    <xf numFmtId="0" fontId="42" fillId="5" borderId="0" xfId="71" applyNumberFormat="1" applyFont="1" applyFill="1" applyBorder="1" applyAlignment="1">
      <alignment horizontal="right" vertical="center" wrapText="1" indent="1"/>
    </xf>
    <xf numFmtId="49" fontId="14" fillId="5" borderId="0" xfId="71" applyFont="1" applyFill="1" applyBorder="1" applyAlignment="1">
      <alignment horizontal="left" wrapText="1"/>
    </xf>
    <xf numFmtId="49" fontId="18" fillId="0" borderId="0" xfId="18" applyNumberFormat="1" applyFont="1" applyBorder="1" applyAlignment="1" applyProtection="1">
      <alignment horizontal="left" vertical="center" wrapText="1" indent="1"/>
    </xf>
    <xf numFmtId="49" fontId="18" fillId="0" borderId="0" xfId="18" applyNumberFormat="1" applyBorder="1" applyAlignment="1" applyProtection="1">
      <alignment horizontal="left" vertical="center" wrapText="1" indent="1"/>
    </xf>
    <xf numFmtId="49" fontId="45" fillId="0" borderId="0" xfId="40" applyNumberFormat="1" applyFont="1" applyFill="1" applyBorder="1" applyAlignment="1" applyProtection="1">
      <alignment horizontal="left" vertical="center" wrapText="1"/>
    </xf>
    <xf numFmtId="49" fontId="14" fillId="5" borderId="0" xfId="71" applyFont="1" applyFill="1" applyBorder="1" applyAlignment="1">
      <alignment horizontal="justify" vertical="justify" wrapText="1"/>
    </xf>
    <xf numFmtId="0" fontId="18" fillId="0" borderId="37" xfId="86" applyFont="1" applyBorder="1" applyAlignment="1">
      <alignment horizontal="center" vertical="center" wrapText="1"/>
    </xf>
    <xf numFmtId="0" fontId="5" fillId="5" borderId="44" xfId="85" applyFont="1" applyFill="1" applyBorder="1" applyAlignment="1" applyProtection="1">
      <alignment horizontal="center" vertical="center" wrapText="1"/>
    </xf>
    <xf numFmtId="14" fontId="5" fillId="2" borderId="31" xfId="84" applyNumberFormat="1" applyFont="1" applyFill="1" applyBorder="1" applyAlignment="1" applyProtection="1">
      <alignment horizontal="left" vertical="center" wrapText="1"/>
    </xf>
    <xf numFmtId="14" fontId="5" fillId="2" borderId="40" xfId="84" applyNumberFormat="1" applyFont="1" applyFill="1" applyBorder="1" applyAlignment="1" applyProtection="1">
      <alignment horizontal="left" vertical="center" wrapText="1"/>
    </xf>
    <xf numFmtId="0" fontId="18" fillId="0" borderId="38" xfId="46" applyFont="1" applyFill="1" applyBorder="1" applyAlignment="1" applyProtection="1">
      <alignment horizontal="center" vertical="center" wrapText="1"/>
    </xf>
    <xf numFmtId="0" fontId="5" fillId="0" borderId="39" xfId="46" applyFont="1" applyFill="1" applyBorder="1" applyAlignment="1" applyProtection="1">
      <alignment horizontal="center" vertical="center" wrapText="1"/>
    </xf>
    <xf numFmtId="4" fontId="0" fillId="0" borderId="0" xfId="48" applyFont="1" applyFill="1" applyBorder="1" applyAlignment="1" applyProtection="1">
      <alignment horizontal="center" vertical="center" wrapText="1"/>
    </xf>
    <xf numFmtId="4" fontId="5" fillId="0" borderId="0" xfId="48" applyFont="1" applyFill="1" applyBorder="1" applyAlignment="1" applyProtection="1">
      <alignment horizontal="center" vertical="center" wrapText="1"/>
    </xf>
    <xf numFmtId="0" fontId="5" fillId="11" borderId="25" xfId="48" applyNumberFormat="1" applyFont="1" applyFill="1" applyBorder="1" applyAlignment="1" applyProtection="1">
      <alignment horizontal="center" vertical="center" wrapText="1"/>
      <protection locked="0"/>
    </xf>
    <xf numFmtId="0" fontId="5" fillId="11" borderId="27" xfId="48" applyNumberFormat="1" applyFont="1" applyFill="1" applyBorder="1" applyAlignment="1" applyProtection="1">
      <alignment horizontal="center" vertical="center" wrapText="1"/>
      <protection locked="0"/>
    </xf>
    <xf numFmtId="0" fontId="5" fillId="11" borderId="28" xfId="48" applyNumberFormat="1" applyFont="1" applyFill="1" applyBorder="1" applyAlignment="1" applyProtection="1">
      <alignment horizontal="center" vertical="center" wrapText="1"/>
      <protection locked="0"/>
    </xf>
    <xf numFmtId="49" fontId="0" fillId="11" borderId="25" xfId="48" applyNumberFormat="1" applyFont="1" applyFill="1" applyBorder="1" applyAlignment="1" applyProtection="1">
      <alignment horizontal="center" vertical="center" wrapText="1"/>
      <protection locked="0"/>
    </xf>
    <xf numFmtId="49" fontId="0" fillId="11" borderId="27" xfId="48" applyNumberFormat="1" applyFont="1" applyFill="1" applyBorder="1" applyAlignment="1" applyProtection="1">
      <alignment horizontal="center" vertical="center" wrapText="1"/>
      <protection locked="0"/>
    </xf>
    <xf numFmtId="49" fontId="0" fillId="11" borderId="28" xfId="48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85" applyFont="1" applyFill="1" applyAlignment="1" applyProtection="1">
      <alignment horizontal="left" vertical="center" wrapText="1"/>
    </xf>
    <xf numFmtId="0" fontId="18" fillId="0" borderId="38" xfId="86" applyFont="1" applyBorder="1" applyAlignment="1">
      <alignment horizontal="center" vertical="center" wrapText="1"/>
    </xf>
    <xf numFmtId="49" fontId="58" fillId="0" borderId="0" xfId="85" applyNumberFormat="1" applyFont="1" applyFill="1" applyAlignment="1" applyProtection="1">
      <alignment horizontal="center" vertical="center" wrapText="1"/>
    </xf>
    <xf numFmtId="0" fontId="5" fillId="0" borderId="25" xfId="85" applyFont="1" applyFill="1" applyBorder="1" applyAlignment="1" applyProtection="1">
      <alignment horizontal="left" vertical="center" wrapText="1"/>
    </xf>
    <xf numFmtId="0" fontId="5" fillId="0" borderId="27" xfId="85" applyFont="1" applyFill="1" applyBorder="1" applyAlignment="1" applyProtection="1">
      <alignment horizontal="left" vertical="center" wrapText="1"/>
    </xf>
    <xf numFmtId="0" fontId="5" fillId="0" borderId="28" xfId="85" applyFont="1" applyFill="1" applyBorder="1" applyAlignment="1" applyProtection="1">
      <alignment horizontal="left" vertical="center" wrapText="1"/>
    </xf>
    <xf numFmtId="0" fontId="0" fillId="0" borderId="0" xfId="85" applyFont="1" applyFill="1" applyAlignment="1" applyProtection="1">
      <alignment horizontal="left" vertical="top" wrapText="1"/>
    </xf>
    <xf numFmtId="0" fontId="18" fillId="0" borderId="59" xfId="46" applyFont="1" applyFill="1" applyBorder="1" applyAlignment="1" applyProtection="1">
      <alignment horizontal="center" vertical="center" wrapText="1"/>
    </xf>
    <xf numFmtId="0" fontId="5" fillId="0" borderId="60" xfId="46" applyFont="1" applyFill="1" applyBorder="1" applyAlignment="1" applyProtection="1">
      <alignment horizontal="center" vertical="center" wrapText="1"/>
    </xf>
    <xf numFmtId="49" fontId="10" fillId="0" borderId="0" xfId="0" applyFont="1" applyAlignment="1">
      <alignment horizontal="center" vertical="center"/>
    </xf>
    <xf numFmtId="0" fontId="5" fillId="19" borderId="25" xfId="78" applyNumberFormat="1" applyFont="1" applyFill="1" applyBorder="1" applyAlignment="1" applyProtection="1">
      <alignment horizontal="left" vertical="center" wrapText="1"/>
    </xf>
    <xf numFmtId="0" fontId="5" fillId="19" borderId="27" xfId="78" applyNumberFormat="1" applyFont="1" applyFill="1" applyBorder="1" applyAlignment="1" applyProtection="1">
      <alignment horizontal="left" vertical="center" wrapText="1"/>
    </xf>
    <xf numFmtId="0" fontId="18" fillId="0" borderId="37" xfId="86" applyFont="1" applyBorder="1" applyAlignment="1">
      <alignment horizontal="center" vertical="center"/>
    </xf>
    <xf numFmtId="0" fontId="19" fillId="13" borderId="0" xfId="85" applyFont="1" applyFill="1" applyAlignment="1" applyProtection="1">
      <alignment horizontal="center" vertical="center" wrapText="1"/>
    </xf>
    <xf numFmtId="0" fontId="19" fillId="13" borderId="23" xfId="85" applyFont="1" applyFill="1" applyBorder="1" applyAlignment="1" applyProtection="1">
      <alignment horizontal="center" vertical="center" wrapText="1"/>
    </xf>
    <xf numFmtId="49" fontId="0" fillId="11" borderId="31" xfId="85" applyNumberFormat="1" applyFont="1" applyFill="1" applyBorder="1" applyAlignment="1" applyProtection="1">
      <alignment horizontal="left" vertical="center" wrapText="1"/>
      <protection locked="0"/>
    </xf>
    <xf numFmtId="49" fontId="0" fillId="11" borderId="40" xfId="85" applyNumberFormat="1" applyFont="1" applyFill="1" applyBorder="1" applyAlignment="1" applyProtection="1">
      <alignment horizontal="left" vertical="center" wrapText="1"/>
      <protection locked="0"/>
    </xf>
    <xf numFmtId="14" fontId="5" fillId="2" borderId="57" xfId="84" applyNumberFormat="1" applyFont="1" applyFill="1" applyBorder="1" applyAlignment="1" applyProtection="1">
      <alignment horizontal="left" vertical="center" wrapText="1"/>
    </xf>
    <xf numFmtId="14" fontId="5" fillId="2" borderId="58" xfId="84" applyNumberFormat="1" applyFont="1" applyFill="1" applyBorder="1" applyAlignment="1" applyProtection="1">
      <alignment horizontal="left" vertical="center" wrapText="1"/>
    </xf>
    <xf numFmtId="49" fontId="0" fillId="5" borderId="31" xfId="85" applyNumberFormat="1" applyFont="1" applyFill="1" applyBorder="1" applyAlignment="1" applyProtection="1">
      <alignment horizontal="center" vertical="center" wrapText="1"/>
    </xf>
    <xf numFmtId="49" fontId="0" fillId="5" borderId="41" xfId="85" applyNumberFormat="1" applyFont="1" applyFill="1" applyBorder="1" applyAlignment="1" applyProtection="1">
      <alignment horizontal="center" vertical="center" wrapText="1"/>
    </xf>
    <xf numFmtId="49" fontId="0" fillId="5" borderId="40" xfId="85" applyNumberFormat="1" applyFont="1" applyFill="1" applyBorder="1" applyAlignment="1" applyProtection="1">
      <alignment horizontal="center" vertical="center" wrapText="1"/>
    </xf>
    <xf numFmtId="49" fontId="0" fillId="11" borderId="8" xfId="85" applyNumberFormat="1" applyFont="1" applyFill="1" applyBorder="1" applyAlignment="1" applyProtection="1">
      <alignment horizontal="center" vertical="center" wrapText="1"/>
      <protection locked="0"/>
    </xf>
    <xf numFmtId="0" fontId="0" fillId="11" borderId="31" xfId="85" applyNumberFormat="1" applyFont="1" applyFill="1" applyBorder="1" applyAlignment="1" applyProtection="1">
      <alignment horizontal="left" vertical="center" wrapText="1"/>
      <protection locked="0"/>
    </xf>
    <xf numFmtId="0" fontId="0" fillId="11" borderId="40" xfId="85" applyNumberFormat="1" applyFont="1" applyFill="1" applyBorder="1" applyAlignment="1" applyProtection="1">
      <alignment horizontal="left" vertical="center" wrapText="1"/>
      <protection locked="0"/>
    </xf>
    <xf numFmtId="49" fontId="40" fillId="0" borderId="0" xfId="0" applyFont="1" applyAlignment="1">
      <alignment horizontal="center" vertical="center"/>
    </xf>
    <xf numFmtId="0" fontId="5" fillId="11" borderId="8" xfId="78" applyNumberFormat="1" applyFont="1" applyFill="1" applyBorder="1" applyAlignment="1" applyProtection="1">
      <alignment horizontal="left" vertical="center" wrapText="1"/>
      <protection locked="0"/>
    </xf>
  </cellXfs>
  <cellStyles count="134">
    <cellStyle name=" 1" xfId="1"/>
    <cellStyle name=" 1 2" xfId="2"/>
    <cellStyle name=" 1_Stage1" xfId="3"/>
    <cellStyle name="_Model_RAB Мой_PR.PROG.WARM.NOTCOMBI.2012.2.16_v1.4(04.04.11) " xfId="4"/>
    <cellStyle name="_Model_RAB Мой_Книга2_PR.PROG.WARM.NOTCOMBI.2012.2.16_v1.4(04.04.11) " xfId="5"/>
    <cellStyle name="_Model_RAB_MRSK_svod_PR.PROG.WARM.NOTCOMBI.2012.2.16_v1.4(04.04.11) " xfId="6"/>
    <cellStyle name="_Model_RAB_MRSK_svod_Книга2_PR.PROG.WARM.NOTCOMBI.2012.2.16_v1.4(04.04.11) " xfId="7"/>
    <cellStyle name="_МОДЕЛЬ_1 (2)_PR.PROG.WARM.NOTCOMBI.2012.2.16_v1.4(04.04.11) " xfId="8"/>
    <cellStyle name="_МОДЕЛЬ_1 (2)_Книга2_PR.PROG.WARM.NOTCOMBI.2012.2.16_v1.4(04.04.11) " xfId="9"/>
    <cellStyle name="_пр 5 тариф RAB_PR.PROG.WARM.NOTCOMBI.2012.2.16_v1.4(04.04.11) " xfId="10"/>
    <cellStyle name="_пр 5 тариф RAB_Книга2_PR.PROG.WARM.NOTCOMBI.2012.2.16_v1.4(04.04.11) " xfId="11"/>
    <cellStyle name="_Расчет RAB_22072008_PR.PROG.WARM.NOTCOMBI.2012.2.16_v1.4(04.04.11) " xfId="12"/>
    <cellStyle name="_Расчет RAB_22072008_Книга2_PR.PROG.WARM.NOTCOMBI.2012.2.16_v1.4(04.04.11) " xfId="13"/>
    <cellStyle name="_Расчет RAB_Лен и МОЭСК_с 2010 года_14.04.2009_со сглаж_version 3.0_без ФСК_PR.PROG.WARM.NOTCOMBI.2012.2.16_v1.4(04.04.11) " xfId="14"/>
    <cellStyle name="_Расчет RAB_Лен и МОЭСК_с 2010 года_14.04.2009_со сглаж_version 3.0_без ФСК_Книга2_PR.PROG.WARM.NOTCOMBI.2012.2.16_v1.4(04.04.11) " xfId="15"/>
    <cellStyle name="20% - Акцент1" xfId="111" builtinId="30" hidden="1"/>
    <cellStyle name="20% - Акцент2" xfId="115" builtinId="34" hidden="1"/>
    <cellStyle name="20% - Акцент3" xfId="119" builtinId="38" hidden="1"/>
    <cellStyle name="20% - Акцент4" xfId="123" builtinId="42" hidden="1"/>
    <cellStyle name="20% - Акцент5" xfId="127" builtinId="46" hidden="1"/>
    <cellStyle name="20% - Акцент6" xfId="131" builtinId="50" hidden="1"/>
    <cellStyle name="40% - Акцент1" xfId="112" builtinId="31" hidden="1"/>
    <cellStyle name="40% - Акцент2" xfId="116" builtinId="35" hidden="1"/>
    <cellStyle name="40% - Акцент3" xfId="120" builtinId="39" hidden="1"/>
    <cellStyle name="40% - Акцент4" xfId="124" builtinId="43" hidden="1"/>
    <cellStyle name="40% - Акцент5" xfId="128" builtinId="47" hidden="1"/>
    <cellStyle name="40% - Акцент6" xfId="132" builtinId="51" hidden="1"/>
    <cellStyle name="60% - Акцент1" xfId="113" builtinId="32" hidden="1"/>
    <cellStyle name="60% - Акцент2" xfId="117" builtinId="36" hidden="1"/>
    <cellStyle name="60% - Акцент3" xfId="121" builtinId="40" hidden="1"/>
    <cellStyle name="60% - Акцент4" xfId="125" builtinId="44" hidden="1"/>
    <cellStyle name="60% - Акцент5" xfId="129" builtinId="48" hidden="1"/>
    <cellStyle name="60% - Акцент6" xfId="133" builtinId="52" hidden="1"/>
    <cellStyle name="Action" xfId="16"/>
    <cellStyle name="Cells" xfId="17"/>
    <cellStyle name="Cells 2" xfId="18"/>
    <cellStyle name="Currency [0]" xfId="19"/>
    <cellStyle name="Currency2" xfId="20"/>
    <cellStyle name="DblClick" xfId="21"/>
    <cellStyle name="DblClickWeb" xfId="22"/>
    <cellStyle name="Followed Hyperlink" xfId="23"/>
    <cellStyle name="Formuls" xfId="24"/>
    <cellStyle name="Header" xfId="25"/>
    <cellStyle name="Header 3" xfId="26"/>
    <cellStyle name="Hyperlink" xfId="27"/>
    <cellStyle name="normal" xfId="28"/>
    <cellStyle name="Normal1" xfId="29"/>
    <cellStyle name="Normal2" xfId="30"/>
    <cellStyle name="Percent1" xfId="31"/>
    <cellStyle name="Title" xfId="32"/>
    <cellStyle name="Title 4" xfId="33"/>
    <cellStyle name="Акцент1" xfId="110" builtinId="29" hidden="1"/>
    <cellStyle name="Акцент2" xfId="114" builtinId="33" hidden="1"/>
    <cellStyle name="Акцент3" xfId="118" builtinId="37" hidden="1"/>
    <cellStyle name="Акцент4" xfId="122" builtinId="41" hidden="1"/>
    <cellStyle name="Акцент5" xfId="126" builtinId="45" hidden="1"/>
    <cellStyle name="Акцент6" xfId="130" builtinId="49" hidden="1"/>
    <cellStyle name="Ввод " xfId="34" builtinId="20" customBuiltin="1"/>
    <cellStyle name="Вывод" xfId="102" builtinId="21" hidden="1"/>
    <cellStyle name="Вычисление" xfId="103" builtinId="22" hidden="1"/>
    <cellStyle name="Гиперссылка" xfId="35" builtinId="8"/>
    <cellStyle name="Гиперссылка 2" xfId="36"/>
    <cellStyle name="Гиперссылка 2 2" xfId="37"/>
    <cellStyle name="Гиперссылка 2 2 2" xfId="38"/>
    <cellStyle name="Гиперссылка 3" xfId="39"/>
    <cellStyle name="Гиперссылка 4" xfId="40"/>
    <cellStyle name="Гиперссылка 4 2" xfId="41"/>
    <cellStyle name="Гиперссылка 4 2 2" xfId="42"/>
    <cellStyle name="Гиперссылка 4 3" xfId="43"/>
    <cellStyle name="Гиперссылка 4 6" xfId="44"/>
    <cellStyle name="Гиперссылка 5" xfId="45"/>
    <cellStyle name="Заголовок" xfId="46"/>
    <cellStyle name="Заголовок 1" xfId="95" builtinId="16" hidden="1"/>
    <cellStyle name="Заголовок 2" xfId="96" builtinId="17" hidden="1"/>
    <cellStyle name="Заголовок 3" xfId="97" builtinId="18" hidden="1"/>
    <cellStyle name="Заголовок 4" xfId="98" builtinId="19" hidden="1"/>
    <cellStyle name="ЗаголовокСтолбца" xfId="47"/>
    <cellStyle name="Значение" xfId="48"/>
    <cellStyle name="Итог" xfId="109" builtinId="25" hidden="1"/>
    <cellStyle name="Контрольная ячейка" xfId="105" builtinId="23" hidden="1"/>
    <cellStyle name="Название" xfId="94" builtinId="15" hidden="1"/>
    <cellStyle name="Нейтральный" xfId="101" builtinId="28" hidden="1"/>
    <cellStyle name="Обычный" xfId="0" builtinId="0"/>
    <cellStyle name="Обычный 10" xfId="49"/>
    <cellStyle name="Обычный 11" xfId="50"/>
    <cellStyle name="Обычный 11 3" xfId="51"/>
    <cellStyle name="Обычный 12" xfId="52"/>
    <cellStyle name="Обычный 12 2" xfId="53"/>
    <cellStyle name="Обычный 12 3" xfId="54"/>
    <cellStyle name="Обычный 12 3 2" xfId="55"/>
    <cellStyle name="Обычный 12 4" xfId="56"/>
    <cellStyle name="Обычный 14" xfId="57"/>
    <cellStyle name="Обычный 14 2" xfId="58"/>
    <cellStyle name="Обычный 16" xfId="59"/>
    <cellStyle name="Обычный 2" xfId="60"/>
    <cellStyle name="Обычный 2 10" xfId="61"/>
    <cellStyle name="Обычный 2 10 2" xfId="62"/>
    <cellStyle name="Обычный 2 14" xfId="63"/>
    <cellStyle name="Обычный 2 2" xfId="64"/>
    <cellStyle name="Обычный 2 3" xfId="65"/>
    <cellStyle name="Обычный 2 7" xfId="66"/>
    <cellStyle name="Обычный 2 8" xfId="67"/>
    <cellStyle name="Обычный 2_НВВ - сети долгосрочный (15.07) - передано на оформление 2" xfId="68"/>
    <cellStyle name="Обычный 3" xfId="69"/>
    <cellStyle name="Обычный 3 2" xfId="70"/>
    <cellStyle name="Обычный 3 3" xfId="71"/>
    <cellStyle name="Обычный 3 3 2" xfId="72"/>
    <cellStyle name="Обычный 4" xfId="73"/>
    <cellStyle name="Обычный 5" xfId="74"/>
    <cellStyle name="Обычный 9 2" xfId="75"/>
    <cellStyle name="Обычный_Forma_5_Книга2" xfId="76"/>
    <cellStyle name="Обычный_INVEST.WARM.PLAN.4.78(v0.1)" xfId="77"/>
    <cellStyle name="Обычный_JKH.OPEN.INFO.PRICE.VO_v4.0(10.02.11)" xfId="78"/>
    <cellStyle name="Обычный_KRU.TARIFF.FACT-0.3" xfId="79"/>
    <cellStyle name="Обычный_MINENERGO.340.PRIL79(v0.1)" xfId="80"/>
    <cellStyle name="Обычный_PREDEL.JKH.2010(v1.3)" xfId="81"/>
    <cellStyle name="Обычный_razrabotka_sablonov_po_WKU" xfId="82"/>
    <cellStyle name="Обычный_SIMPLE_1_massive2" xfId="83"/>
    <cellStyle name="Обычный_ЖКУ_проект3" xfId="84"/>
    <cellStyle name="Обычный_Мониторинг инвестиций" xfId="85"/>
    <cellStyle name="Обычный_Шаблон по источникам для Модуля Реестр (2)" xfId="86"/>
    <cellStyle name="Плохой" xfId="100" builtinId="27" hidden="1"/>
    <cellStyle name="Пояснение" xfId="108" builtinId="53" hidden="1"/>
    <cellStyle name="Примечание" xfId="107" builtinId="10" hidden="1"/>
    <cellStyle name="Процентный 10" xfId="87"/>
    <cellStyle name="Процентный 2" xfId="88"/>
    <cellStyle name="Связанная ячейка" xfId="104" builtinId="24" hidden="1"/>
    <cellStyle name="Стиль 1" xfId="89"/>
    <cellStyle name="Текст предупреждения" xfId="106" builtinId="11" hidden="1"/>
    <cellStyle name="Формула" xfId="90"/>
    <cellStyle name="Формула 3" xfId="91"/>
    <cellStyle name="Формула_GRES.2007.5" xfId="92"/>
    <cellStyle name="ФормулаВБ_Мониторинг инвестиций" xfId="93"/>
    <cellStyle name="Хороший" xfId="99" builtinId="26" hidde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>
  <ax:ocxPr ax:name="Caption" ax:value="Сформировать списки листов"/>
  <ax:ocxPr ax:name="Size" ax:value="6429;873"/>
  <ax:ocxPr ax:name="FontName" ax:value="Tahoma"/>
  <ax:ocxPr ax:name="FontHeight" ax:value="180"/>
  <ax:ocxPr ax:name="FontCharSet" ax:value="204"/>
  <ax:ocxPr ax:name="FontPitchAndFamily" ax:value="2"/>
  <ax:ocxPr ax:name="ParagraphAlign" ax:value="3"/>
</ax:ocx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9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9.png"/><Relationship Id="rId2" Type="http://schemas.openxmlformats.org/officeDocument/2006/relationships/image" Target="../media/image18.png"/><Relationship Id="rId1" Type="http://schemas.openxmlformats.org/officeDocument/2006/relationships/image" Target="../media/image17.png"/><Relationship Id="rId4" Type="http://schemas.openxmlformats.org/officeDocument/2006/relationships/image" Target="../media/image20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9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9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9.png"/><Relationship Id="rId1" Type="http://schemas.openxmlformats.org/officeDocument/2006/relationships/image" Target="../media/image18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6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18</xdr:row>
      <xdr:rowOff>482600</xdr:rowOff>
    </xdr:from>
    <xdr:to>
      <xdr:col>3</xdr:col>
      <xdr:colOff>0</xdr:colOff>
      <xdr:row>113</xdr:row>
      <xdr:rowOff>3175</xdr:rowOff>
    </xdr:to>
    <xdr:sp macro="[0]!Instruction.BlockClick" textlink="">
      <xdr:nvSpPr>
        <xdr:cNvPr id="2" name="InstrBlock_8"/>
        <xdr:cNvSpPr txBox="1">
          <a:spLocks noChangeArrowheads="1"/>
        </xdr:cNvSpPr>
      </xdr:nvSpPr>
      <xdr:spPr bwMode="auto">
        <a:xfrm>
          <a:off x="219075" y="43021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18</xdr:row>
      <xdr:rowOff>19050</xdr:rowOff>
    </xdr:from>
    <xdr:to>
      <xdr:col>3</xdr:col>
      <xdr:colOff>0</xdr:colOff>
      <xdr:row>18</xdr:row>
      <xdr:rowOff>482600</xdr:rowOff>
    </xdr:to>
    <xdr:sp macro="[0]!Instruction.BlockClick" textlink="">
      <xdr:nvSpPr>
        <xdr:cNvPr id="3" name="InstrBlock_7"/>
        <xdr:cNvSpPr txBox="1">
          <a:spLocks noChangeArrowheads="1"/>
        </xdr:cNvSpPr>
      </xdr:nvSpPr>
      <xdr:spPr bwMode="auto">
        <a:xfrm>
          <a:off x="219075" y="38385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Консультация по методологии заполнения</a:t>
          </a:r>
        </a:p>
      </xdr:txBody>
    </xdr:sp>
    <xdr:clientData/>
  </xdr:twoCellAnchor>
  <xdr:twoCellAnchor editAs="absolute">
    <xdr:from>
      <xdr:col>1</xdr:col>
      <xdr:colOff>0</xdr:colOff>
      <xdr:row>15</xdr:row>
      <xdr:rowOff>127000</xdr:rowOff>
    </xdr:from>
    <xdr:to>
      <xdr:col>3</xdr:col>
      <xdr:colOff>0</xdr:colOff>
      <xdr:row>18</xdr:row>
      <xdr:rowOff>19050</xdr:rowOff>
    </xdr:to>
    <xdr:sp macro="[0]!Instruction.BlockClick" textlink="">
      <xdr:nvSpPr>
        <xdr:cNvPr id="4" name="InstrBlock_6"/>
        <xdr:cNvSpPr txBox="1">
          <a:spLocks noChangeArrowheads="1"/>
        </xdr:cNvSpPr>
      </xdr:nvSpPr>
      <xdr:spPr bwMode="auto">
        <a:xfrm>
          <a:off x="219075" y="33750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13</xdr:row>
      <xdr:rowOff>44450</xdr:rowOff>
    </xdr:from>
    <xdr:to>
      <xdr:col>3</xdr:col>
      <xdr:colOff>0</xdr:colOff>
      <xdr:row>15</xdr:row>
      <xdr:rowOff>127000</xdr:rowOff>
    </xdr:to>
    <xdr:sp macro="[0]!Instruction.BlockClick" textlink="">
      <xdr:nvSpPr>
        <xdr:cNvPr id="5" name="InstrBlock_5"/>
        <xdr:cNvSpPr txBox="1">
          <a:spLocks noChangeArrowheads="1"/>
        </xdr:cNvSpPr>
      </xdr:nvSpPr>
      <xdr:spPr bwMode="auto">
        <a:xfrm>
          <a:off x="219075" y="29114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12</xdr:row>
      <xdr:rowOff>66675</xdr:rowOff>
    </xdr:from>
    <xdr:to>
      <xdr:col>3</xdr:col>
      <xdr:colOff>0</xdr:colOff>
      <xdr:row>13</xdr:row>
      <xdr:rowOff>44450</xdr:rowOff>
    </xdr:to>
    <xdr:sp macro="[0]!Instruction.BlockClick" textlink="">
      <xdr:nvSpPr>
        <xdr:cNvPr id="6" name="InstrBlock_4"/>
        <xdr:cNvSpPr txBox="1">
          <a:spLocks noChangeArrowheads="1"/>
        </xdr:cNvSpPr>
      </xdr:nvSpPr>
      <xdr:spPr bwMode="auto">
        <a:xfrm>
          <a:off x="219075" y="24479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</xdr:row>
      <xdr:rowOff>98425</xdr:rowOff>
    </xdr:from>
    <xdr:to>
      <xdr:col>3</xdr:col>
      <xdr:colOff>0</xdr:colOff>
      <xdr:row>12</xdr:row>
      <xdr:rowOff>66675</xdr:rowOff>
    </xdr:to>
    <xdr:sp macro="[0]!Instruction.BlockClick" textlink="">
      <xdr:nvSpPr>
        <xdr:cNvPr id="7" name="InstrBlock_3"/>
        <xdr:cNvSpPr txBox="1">
          <a:spLocks noChangeArrowheads="1"/>
        </xdr:cNvSpPr>
      </xdr:nvSpPr>
      <xdr:spPr bwMode="auto">
        <a:xfrm>
          <a:off x="219075" y="19843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</xdr:row>
      <xdr:rowOff>149225</xdr:rowOff>
    </xdr:from>
    <xdr:to>
      <xdr:col>3</xdr:col>
      <xdr:colOff>0</xdr:colOff>
      <xdr:row>10</xdr:row>
      <xdr:rowOff>98425</xdr:rowOff>
    </xdr:to>
    <xdr:sp macro="[0]!Instruction.BlockClick" textlink="">
      <xdr:nvSpPr>
        <xdr:cNvPr id="8" name="InstrBlock_2"/>
        <xdr:cNvSpPr txBox="1">
          <a:spLocks noChangeArrowheads="1"/>
        </xdr:cNvSpPr>
      </xdr:nvSpPr>
      <xdr:spPr bwMode="auto">
        <a:xfrm>
          <a:off x="219075" y="15208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>
    <xdr:from>
      <xdr:col>4</xdr:col>
      <xdr:colOff>47624</xdr:colOff>
      <xdr:row>103</xdr:row>
      <xdr:rowOff>114299</xdr:rowOff>
    </xdr:from>
    <xdr:to>
      <xdr:col>9</xdr:col>
      <xdr:colOff>181724</xdr:colOff>
      <xdr:row>105</xdr:row>
      <xdr:rowOff>165299</xdr:rowOff>
    </xdr:to>
    <xdr:sp macro="[0]!Instruction.cmdGetUpdate_Click" textlink="">
      <xdr:nvSpPr>
        <xdr:cNvPr id="9" name="cmdGetUpdate"/>
        <xdr:cNvSpPr txBox="1">
          <a:spLocks noChangeArrowheads="1"/>
        </xdr:cNvSpPr>
      </xdr:nvSpPr>
      <xdr:spPr bwMode="auto">
        <a:xfrm>
          <a:off x="2486024" y="4181475"/>
          <a:ext cx="318210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9</xdr:col>
      <xdr:colOff>257175</xdr:colOff>
      <xdr:row>103</xdr:row>
      <xdr:rowOff>114300</xdr:rowOff>
    </xdr:from>
    <xdr:to>
      <xdr:col>15</xdr:col>
      <xdr:colOff>105525</xdr:colOff>
      <xdr:row>105</xdr:row>
      <xdr:rowOff>165300</xdr:rowOff>
    </xdr:to>
    <xdr:sp macro="[0]!Instruction.cmdShowHideUpdateLog_Click" textlink="">
      <xdr:nvSpPr>
        <xdr:cNvPr id="10" name="cmdShowHideUpdateLog"/>
        <xdr:cNvSpPr txBox="1">
          <a:spLocks noChangeArrowheads="1"/>
        </xdr:cNvSpPr>
      </xdr:nvSpPr>
      <xdr:spPr bwMode="auto">
        <a:xfrm>
          <a:off x="5743575" y="4181475"/>
          <a:ext cx="350595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321797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321798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321799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</xdr:row>
      <xdr:rowOff>149225</xdr:rowOff>
    </xdr:to>
    <xdr:sp macro="[0]!Instruction.BlockClick" textlink="">
      <xdr:nvSpPr>
        <xdr:cNvPr id="14" name="InstrBlock_1"/>
        <xdr:cNvSpPr txBox="1">
          <a:spLocks noChangeArrowheads="1"/>
        </xdr:cNvSpPr>
      </xdr:nvSpPr>
      <xdr:spPr bwMode="auto">
        <a:xfrm>
          <a:off x="219075" y="1057275"/>
          <a:ext cx="2066925" cy="463550"/>
        </a:xfrm>
        <a:prstGeom prst="rect">
          <a:avLst/>
        </a:prstGeom>
        <a:solidFill>
          <a:srgbClr val="FFC17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</xdr:row>
      <xdr:rowOff>123825</xdr:rowOff>
    </xdr:to>
    <xdr:pic macro="[0]!Instruction.BlockClick">
      <xdr:nvPicPr>
        <xdr:cNvPr id="321801" name="InstrImg_1" descr="icon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85750" y="1114425"/>
          <a:ext cx="3810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47625</xdr:colOff>
      <xdr:row>7</xdr:row>
      <xdr:rowOff>180975</xdr:rowOff>
    </xdr:from>
    <xdr:to>
      <xdr:col>1</xdr:col>
      <xdr:colOff>428625</xdr:colOff>
      <xdr:row>10</xdr:row>
      <xdr:rowOff>57150</xdr:rowOff>
    </xdr:to>
    <xdr:pic macro="[0]!Instruction.BlockClick">
      <xdr:nvPicPr>
        <xdr:cNvPr id="321802" name="InstrImg_2" descr="icon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66700" y="1552575"/>
          <a:ext cx="3810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47625</xdr:colOff>
      <xdr:row>10</xdr:row>
      <xdr:rowOff>133350</xdr:rowOff>
    </xdr:from>
    <xdr:to>
      <xdr:col>1</xdr:col>
      <xdr:colOff>428625</xdr:colOff>
      <xdr:row>12</xdr:row>
      <xdr:rowOff>38100</xdr:rowOff>
    </xdr:to>
    <xdr:pic macro="[0]!Instruction.BlockClick">
      <xdr:nvPicPr>
        <xdr:cNvPr id="321803" name="InstrImg_3" descr="icon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66700" y="2019300"/>
          <a:ext cx="3810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47625</xdr:colOff>
      <xdr:row>12</xdr:row>
      <xdr:rowOff>114300</xdr:rowOff>
    </xdr:from>
    <xdr:to>
      <xdr:col>1</xdr:col>
      <xdr:colOff>428625</xdr:colOff>
      <xdr:row>13</xdr:row>
      <xdr:rowOff>28575</xdr:rowOff>
    </xdr:to>
    <xdr:pic macro="[0]!Instruction.BlockClick">
      <xdr:nvPicPr>
        <xdr:cNvPr id="321804" name="InstrImg_4" descr="icon4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66700" y="2495550"/>
          <a:ext cx="3810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47625</xdr:colOff>
      <xdr:row>13</xdr:row>
      <xdr:rowOff>95250</xdr:rowOff>
    </xdr:from>
    <xdr:to>
      <xdr:col>1</xdr:col>
      <xdr:colOff>428625</xdr:colOff>
      <xdr:row>15</xdr:row>
      <xdr:rowOff>95250</xdr:rowOff>
    </xdr:to>
    <xdr:pic macro="[0]!Instruction.BlockClick">
      <xdr:nvPicPr>
        <xdr:cNvPr id="321805" name="InstrImg_5" descr="icon5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66700" y="2962275"/>
          <a:ext cx="3810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66675</xdr:colOff>
      <xdr:row>16</xdr:row>
      <xdr:rowOff>0</xdr:rowOff>
    </xdr:from>
    <xdr:to>
      <xdr:col>1</xdr:col>
      <xdr:colOff>447675</xdr:colOff>
      <xdr:row>18</xdr:row>
      <xdr:rowOff>0</xdr:rowOff>
    </xdr:to>
    <xdr:pic macro="[0]!Instruction.BlockClick">
      <xdr:nvPicPr>
        <xdr:cNvPr id="321806" name="InstrImg_6" descr="icon6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85750" y="3438525"/>
          <a:ext cx="3810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76200</xdr:colOff>
      <xdr:row>18</xdr:row>
      <xdr:rowOff>95250</xdr:rowOff>
    </xdr:from>
    <xdr:to>
      <xdr:col>1</xdr:col>
      <xdr:colOff>457200</xdr:colOff>
      <xdr:row>18</xdr:row>
      <xdr:rowOff>457200</xdr:rowOff>
    </xdr:to>
    <xdr:pic macro="[0]!Instruction.BlockClick">
      <xdr:nvPicPr>
        <xdr:cNvPr id="321807" name="InstrImg_7" descr="icon7"/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95275" y="391477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pic>
      <xdr:nvPicPr>
        <xdr:cNvPr id="321808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381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pic>
      <xdr:nvPicPr>
        <xdr:cNvPr id="321809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45720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19050</xdr:colOff>
      <xdr:row>18</xdr:row>
      <xdr:rowOff>514350</xdr:rowOff>
    </xdr:from>
    <xdr:to>
      <xdr:col>1</xdr:col>
      <xdr:colOff>447675</xdr:colOff>
      <xdr:row>113</xdr:row>
      <xdr:rowOff>19050</xdr:rowOff>
    </xdr:to>
    <xdr:pic macro="[0]!Instruction.BlockClick">
      <xdr:nvPicPr>
        <xdr:cNvPr id="321810" name="InstrImg_8" descr="icon8.png"/>
        <xdr:cNvPicPr>
          <a:picLocks noChangeAspect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38125" y="4333875"/>
          <a:ext cx="42862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104775</xdr:colOff>
      <xdr:row>99</xdr:row>
      <xdr:rowOff>47625</xdr:rowOff>
    </xdr:from>
    <xdr:to>
      <xdr:col>4</xdr:col>
      <xdr:colOff>257175</xdr:colOff>
      <xdr:row>100</xdr:row>
      <xdr:rowOff>9525</xdr:rowOff>
    </xdr:to>
    <xdr:pic macro="[0]!Instruction.chkUpdates_Click">
      <xdr:nvPicPr>
        <xdr:cNvPr id="321811" name="chkGetUpdatesTrue" descr="check_yes.jpg"/>
        <xdr:cNvPicPr>
          <a:picLocks noChangeAspect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104775</xdr:colOff>
      <xdr:row>101</xdr:row>
      <xdr:rowOff>57150</xdr:rowOff>
    </xdr:from>
    <xdr:to>
      <xdr:col>4</xdr:col>
      <xdr:colOff>257175</xdr:colOff>
      <xdr:row>102</xdr:row>
      <xdr:rowOff>19050</xdr:rowOff>
    </xdr:to>
    <xdr:pic macro="[0]!Instruction.chkUpdates_Click">
      <xdr:nvPicPr>
        <xdr:cNvPr id="321812" name="chkNoUpdatesFalse" descr="check_no.png"/>
        <xdr:cNvPicPr>
          <a:picLocks noChangeAspect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104775</xdr:colOff>
      <xdr:row>101</xdr:row>
      <xdr:rowOff>57150</xdr:rowOff>
    </xdr:from>
    <xdr:to>
      <xdr:col>4</xdr:col>
      <xdr:colOff>257175</xdr:colOff>
      <xdr:row>102</xdr:row>
      <xdr:rowOff>19050</xdr:rowOff>
    </xdr:to>
    <xdr:pic macro="[0]!Instruction.chkUpdates_Click">
      <xdr:nvPicPr>
        <xdr:cNvPr id="321813" name="chkNoUpdatesTrue" descr="check_yes.jpg" hidden="1"/>
        <xdr:cNvPicPr>
          <a:picLocks noChangeAspect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104775</xdr:colOff>
      <xdr:row>99</xdr:row>
      <xdr:rowOff>47625</xdr:rowOff>
    </xdr:from>
    <xdr:to>
      <xdr:col>4</xdr:col>
      <xdr:colOff>257175</xdr:colOff>
      <xdr:row>100</xdr:row>
      <xdr:rowOff>9525</xdr:rowOff>
    </xdr:to>
    <xdr:pic macro="[0]!Instruction.chkUpdates_Click">
      <xdr:nvPicPr>
        <xdr:cNvPr id="321814" name="chkGetUpdatesFalse" descr="check_no.png" hidden="1"/>
        <xdr:cNvPicPr>
          <a:picLocks noChangeAspect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57150</xdr:colOff>
      <xdr:row>103</xdr:row>
      <xdr:rowOff>104775</xdr:rowOff>
    </xdr:from>
    <xdr:to>
      <xdr:col>5</xdr:col>
      <xdr:colOff>180975</xdr:colOff>
      <xdr:row>105</xdr:row>
      <xdr:rowOff>142875</xdr:rowOff>
    </xdr:to>
    <xdr:pic macro="[0]!Instruction.cmdGetUpdate_Click">
      <xdr:nvPicPr>
        <xdr:cNvPr id="321815" name="cmdGetUpdateImg" descr="icon11.png"/>
        <xdr:cNvPicPr>
          <a:picLocks noChangeAspect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628900" y="4572000"/>
          <a:ext cx="419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276225</xdr:colOff>
      <xdr:row>103</xdr:row>
      <xdr:rowOff>104775</xdr:rowOff>
    </xdr:from>
    <xdr:to>
      <xdr:col>11</xdr:col>
      <xdr:colOff>104775</xdr:colOff>
      <xdr:row>105</xdr:row>
      <xdr:rowOff>142875</xdr:rowOff>
    </xdr:to>
    <xdr:pic macro="[0]!Instruction.cmdShowHideUpdateLog_Click">
      <xdr:nvPicPr>
        <xdr:cNvPr id="321816" name="cmdShowHideUpdateLogImg" descr="icon13.png"/>
        <xdr:cNvPicPr>
          <a:picLocks noChangeAspect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4333875" y="4572000"/>
          <a:ext cx="419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219380</xdr:colOff>
      <xdr:row>2</xdr:row>
      <xdr:rowOff>9392</xdr:rowOff>
    </xdr:from>
    <xdr:to>
      <xdr:col>2</xdr:col>
      <xdr:colOff>1303225</xdr:colOff>
      <xdr:row>2</xdr:row>
      <xdr:rowOff>223955</xdr:rowOff>
    </xdr:to>
    <xdr:sp macro="" textlink="">
      <xdr:nvSpPr>
        <xdr:cNvPr id="31" name="cmdAct_1"/>
        <xdr:cNvSpPr txBox="1">
          <a:spLocks noChangeArrowheads="1"/>
        </xdr:cNvSpPr>
      </xdr:nvSpPr>
      <xdr:spPr bwMode="auto">
        <a:xfrm>
          <a:off x="1019480" y="352292"/>
          <a:ext cx="1083845" cy="214563"/>
        </a:xfrm>
        <a:prstGeom prst="rect">
          <a:avLst/>
        </a:prstGeom>
        <a:solidFill>
          <a:srgbClr val="B3FFD9"/>
        </a:solidFill>
        <a:ln w="9525">
          <a:noFill/>
          <a:miter lim="800000"/>
          <a:headEnd/>
          <a:tailEnd/>
        </a:ln>
      </xdr:spPr>
      <xdr:txBody>
        <a:bodyPr vertOverflow="clip" wrap="square" lIns="360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190500</xdr:colOff>
      <xdr:row>1</xdr:row>
      <xdr:rowOff>114300</xdr:rowOff>
    </xdr:from>
    <xdr:to>
      <xdr:col>2</xdr:col>
      <xdr:colOff>476250</xdr:colOff>
      <xdr:row>3</xdr:row>
      <xdr:rowOff>57150</xdr:rowOff>
    </xdr:to>
    <xdr:pic>
      <xdr:nvPicPr>
        <xdr:cNvPr id="321818" name="cmdAct_2" descr="icon15.png"/>
        <xdr:cNvPicPr>
          <a:picLocks noChangeAspect="1"/>
        </xdr:cNvPicPr>
      </xdr:nvPicPr>
      <xdr:blipFill>
        <a:blip xmlns:r="http://schemas.openxmlformats.org/officeDocument/2006/relationships" r:embed="rId14"/>
        <a:srcRect/>
        <a:stretch>
          <a:fillRect/>
        </a:stretch>
      </xdr:blipFill>
      <xdr:spPr bwMode="auto">
        <a:xfrm>
          <a:off x="990600" y="247650"/>
          <a:ext cx="2857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219075</xdr:colOff>
      <xdr:row>2</xdr:row>
      <xdr:rowOff>9525</xdr:rowOff>
    </xdr:from>
    <xdr:to>
      <xdr:col>4</xdr:col>
      <xdr:colOff>81629</xdr:colOff>
      <xdr:row>2</xdr:row>
      <xdr:rowOff>219075</xdr:rowOff>
    </xdr:to>
    <xdr:sp macro="[0]!Instruction.cmdGetUpdate_Click" textlink="">
      <xdr:nvSpPr>
        <xdr:cNvPr id="33" name="cmdNoAct_1" hidden="1"/>
        <xdr:cNvSpPr txBox="1">
          <a:spLocks noChangeArrowheads="1"/>
        </xdr:cNvSpPr>
      </xdr:nvSpPr>
      <xdr:spPr bwMode="auto">
        <a:xfrm>
          <a:off x="1019175" y="352425"/>
          <a:ext cx="1634204" cy="209550"/>
        </a:xfrm>
        <a:prstGeom prst="rect">
          <a:avLst/>
        </a:prstGeom>
        <a:solidFill>
          <a:srgbClr val="FF5050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228600</xdr:colOff>
      <xdr:row>1</xdr:row>
      <xdr:rowOff>200025</xdr:rowOff>
    </xdr:from>
    <xdr:to>
      <xdr:col>2</xdr:col>
      <xdr:colOff>476250</xdr:colOff>
      <xdr:row>3</xdr:row>
      <xdr:rowOff>9525</xdr:rowOff>
    </xdr:to>
    <xdr:pic>
      <xdr:nvPicPr>
        <xdr:cNvPr id="321820" name="cmdNoAct_2" descr="icon16.png" hidden="1"/>
        <xdr:cNvPicPr>
          <a:picLocks noChangeAspect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028700" y="333375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220436</xdr:colOff>
      <xdr:row>2</xdr:row>
      <xdr:rowOff>3612</xdr:rowOff>
    </xdr:from>
    <xdr:to>
      <xdr:col>4</xdr:col>
      <xdr:colOff>141514</xdr:colOff>
      <xdr:row>2</xdr:row>
      <xdr:rowOff>219612</xdr:rowOff>
    </xdr:to>
    <xdr:sp macro="" textlink="">
      <xdr:nvSpPr>
        <xdr:cNvPr id="35" name="cmdNoInet_1" hidden="1"/>
        <xdr:cNvSpPr txBox="1">
          <a:spLocks noChangeArrowheads="1"/>
        </xdr:cNvSpPr>
      </xdr:nvSpPr>
      <xdr:spPr bwMode="auto">
        <a:xfrm>
          <a:off x="1020536" y="346512"/>
          <a:ext cx="1692728" cy="216000"/>
        </a:xfrm>
        <a:prstGeom prst="rect">
          <a:avLst/>
        </a:prstGeom>
        <a:solidFill>
          <a:srgbClr val="FFCC66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200025</xdr:colOff>
      <xdr:row>1</xdr:row>
      <xdr:rowOff>136963</xdr:rowOff>
    </xdr:from>
    <xdr:ext cx="250371" cy="374141"/>
    <xdr:sp macro="" textlink="">
      <xdr:nvSpPr>
        <xdr:cNvPr id="36" name="cmdNoInet_2" hidden="1"/>
        <xdr:cNvSpPr txBox="1"/>
      </xdr:nvSpPr>
      <xdr:spPr>
        <a:xfrm>
          <a:off x="1000125" y="270313"/>
          <a:ext cx="25037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800" b="1">
              <a:solidFill>
                <a:schemeClr val="bg1"/>
              </a:solidFill>
            </a:rPr>
            <a:t>!</a:t>
          </a:r>
        </a:p>
      </xdr:txBody>
    </xdr:sp>
    <xdr:clientData/>
  </xdr:oneCellAnchor>
  <xdr:twoCellAnchor>
    <xdr:from>
      <xdr:col>18</xdr:col>
      <xdr:colOff>200025</xdr:colOff>
      <xdr:row>1</xdr:row>
      <xdr:rowOff>47625</xdr:rowOff>
    </xdr:from>
    <xdr:to>
      <xdr:col>24</xdr:col>
      <xdr:colOff>267803</xdr:colOff>
      <xdr:row>2</xdr:row>
      <xdr:rowOff>123825</xdr:rowOff>
    </xdr:to>
    <xdr:sp macro="[0]!Instruction.cmdStart_Click" textlink="">
      <xdr:nvSpPr>
        <xdr:cNvPr id="37" name="cmdStart" hidden="1"/>
        <xdr:cNvSpPr>
          <a:spLocks noChangeArrowheads="1"/>
        </xdr:cNvSpPr>
      </xdr:nvSpPr>
      <xdr:spPr bwMode="auto">
        <a:xfrm>
          <a:off x="6915150" y="180975"/>
          <a:ext cx="1839428" cy="285750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38100</xdr:colOff>
      <xdr:row>16</xdr:row>
      <xdr:rowOff>0</xdr:rowOff>
    </xdr:from>
    <xdr:to>
      <xdr:col>7</xdr:col>
      <xdr:colOff>228600</xdr:colOff>
      <xdr:row>17</xdr:row>
      <xdr:rowOff>0</xdr:rowOff>
    </xdr:to>
    <xdr:grpSp>
      <xdr:nvGrpSpPr>
        <xdr:cNvPr id="329770" name="shCalendar" hidden="1"/>
        <xdr:cNvGrpSpPr>
          <a:grpSpLocks/>
        </xdr:cNvGrpSpPr>
      </xdr:nvGrpSpPr>
      <xdr:grpSpPr bwMode="auto">
        <a:xfrm>
          <a:off x="11725275" y="24765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32977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32977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8</xdr:col>
      <xdr:colOff>38100</xdr:colOff>
      <xdr:row>16</xdr:row>
      <xdr:rowOff>0</xdr:rowOff>
    </xdr:from>
    <xdr:to>
      <xdr:col>8</xdr:col>
      <xdr:colOff>228600</xdr:colOff>
      <xdr:row>17</xdr:row>
      <xdr:rowOff>0</xdr:rowOff>
    </xdr:to>
    <xdr:grpSp>
      <xdr:nvGrpSpPr>
        <xdr:cNvPr id="329771" name="shCalendar" hidden="1"/>
        <xdr:cNvGrpSpPr>
          <a:grpSpLocks/>
        </xdr:cNvGrpSpPr>
      </xdr:nvGrpSpPr>
      <xdr:grpSpPr bwMode="auto">
        <a:xfrm>
          <a:off x="13106400" y="24765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32977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32977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0</xdr:row>
      <xdr:rowOff>47625</xdr:rowOff>
    </xdr:from>
    <xdr:to>
      <xdr:col>6</xdr:col>
      <xdr:colOff>78601</xdr:colOff>
      <xdr:row>0</xdr:row>
      <xdr:rowOff>301503</xdr:rowOff>
    </xdr:to>
    <xdr:sp macro="[0]!modUpdTemplLogger.Clear" textlink="">
      <xdr:nvSpPr>
        <xdr:cNvPr id="194761" name="cmdStart"/>
        <xdr:cNvSpPr>
          <a:spLocks noChangeArrowheads="1"/>
        </xdr:cNvSpPr>
      </xdr:nvSpPr>
      <xdr:spPr bwMode="auto">
        <a:xfrm>
          <a:off x="9544050" y="47625"/>
          <a:ext cx="1840726" cy="253878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лог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</xdr:colOff>
      <xdr:row>15</xdr:row>
      <xdr:rowOff>57150</xdr:rowOff>
    </xdr:from>
    <xdr:to>
      <xdr:col>6</xdr:col>
      <xdr:colOff>1</xdr:colOff>
      <xdr:row>15</xdr:row>
      <xdr:rowOff>342900</xdr:rowOff>
    </xdr:to>
    <xdr:sp macro="[0]!modList00.cmdOrganizationChoice_Click_Handler" textlink="">
      <xdr:nvSpPr>
        <xdr:cNvPr id="89092" name="cmdOrgChoice"/>
        <xdr:cNvSpPr>
          <a:spLocks noChangeArrowheads="1"/>
        </xdr:cNvSpPr>
      </xdr:nvSpPr>
      <xdr:spPr bwMode="auto">
        <a:xfrm>
          <a:off x="2457451" y="3695700"/>
          <a:ext cx="3381375" cy="285750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285750</xdr:colOff>
      <xdr:row>4</xdr:row>
      <xdr:rowOff>85725</xdr:rowOff>
    </xdr:to>
    <xdr:pic>
      <xdr:nvPicPr>
        <xdr:cNvPr id="323648" name="cmdCreatePrintedForm" descr="Создание печатной формы" hidden="1"/>
        <xdr:cNvPicPr>
          <a:picLocks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2857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0</xdr:colOff>
      <xdr:row>12</xdr:row>
      <xdr:rowOff>0</xdr:rowOff>
    </xdr:from>
    <xdr:to>
      <xdr:col>6</xdr:col>
      <xdr:colOff>219075</xdr:colOff>
      <xdr:row>12</xdr:row>
      <xdr:rowOff>219075</xdr:rowOff>
    </xdr:to>
    <xdr:pic macro="[0]!modInfo.MainSheetHelp">
      <xdr:nvPicPr>
        <xdr:cNvPr id="323649" name="ExcludeHelp_3" descr="Справка по листу" hidden="1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172200" y="16383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0</xdr:colOff>
      <xdr:row>8</xdr:row>
      <xdr:rowOff>0</xdr:rowOff>
    </xdr:from>
    <xdr:to>
      <xdr:col>6</xdr:col>
      <xdr:colOff>219075</xdr:colOff>
      <xdr:row>8</xdr:row>
      <xdr:rowOff>219075</xdr:rowOff>
    </xdr:to>
    <xdr:pic macro="[0]!modInfo.MainSheetHelp">
      <xdr:nvPicPr>
        <xdr:cNvPr id="323650" name="ExcludeHelp_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172200" y="8858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38100</xdr:colOff>
      <xdr:row>31</xdr:row>
      <xdr:rowOff>0</xdr:rowOff>
    </xdr:from>
    <xdr:to>
      <xdr:col>6</xdr:col>
      <xdr:colOff>228600</xdr:colOff>
      <xdr:row>31</xdr:row>
      <xdr:rowOff>190500</xdr:rowOff>
    </xdr:to>
    <xdr:grpSp>
      <xdr:nvGrpSpPr>
        <xdr:cNvPr id="323651" name="shCalendar" hidden="1"/>
        <xdr:cNvGrpSpPr>
          <a:grpSpLocks/>
        </xdr:cNvGrpSpPr>
      </xdr:nvGrpSpPr>
      <xdr:grpSpPr bwMode="auto">
        <a:xfrm>
          <a:off x="6210300" y="51816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32365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32365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219075</xdr:colOff>
      <xdr:row>6</xdr:row>
      <xdr:rowOff>219075</xdr:rowOff>
    </xdr:to>
    <xdr:pic macro="[0]!modList00.CreatePrintedForm">
      <xdr:nvPicPr>
        <xdr:cNvPr id="323652" name="cmdCreatePrintedForm" descr="Создание печатной формы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47650" y="6000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219075</xdr:colOff>
      <xdr:row>21</xdr:row>
      <xdr:rowOff>219075</xdr:rowOff>
    </xdr:to>
    <xdr:pic macro="[0]!modInfo.MainSheetHelp">
      <xdr:nvPicPr>
        <xdr:cNvPr id="323653" name="ExcludeHelp_4" descr="Справка по листу" hidden="1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172200" y="37719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10</xdr:row>
      <xdr:rowOff>0</xdr:rowOff>
    </xdr:from>
    <xdr:to>
      <xdr:col>4</xdr:col>
      <xdr:colOff>219075</xdr:colOff>
      <xdr:row>10</xdr:row>
      <xdr:rowOff>219075</xdr:rowOff>
    </xdr:to>
    <xdr:pic macro="[0]!modInfo.MainSheetHelp">
      <xdr:nvPicPr>
        <xdr:cNvPr id="324636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0" y="11430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0</xdr:colOff>
      <xdr:row>10</xdr:row>
      <xdr:rowOff>0</xdr:rowOff>
    </xdr:from>
    <xdr:to>
      <xdr:col>6</xdr:col>
      <xdr:colOff>219075</xdr:colOff>
      <xdr:row>10</xdr:row>
      <xdr:rowOff>219075</xdr:rowOff>
    </xdr:to>
    <xdr:pic macro="[0]!modInfo.MainSheetHelp">
      <xdr:nvPicPr>
        <xdr:cNvPr id="324637" name="ExcludeHelp_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86175" y="11430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4</xdr:col>
      <xdr:colOff>695325</xdr:colOff>
      <xdr:row>7</xdr:row>
      <xdr:rowOff>0</xdr:rowOff>
    </xdr:from>
    <xdr:to>
      <xdr:col>4</xdr:col>
      <xdr:colOff>914400</xdr:colOff>
      <xdr:row>8</xdr:row>
      <xdr:rowOff>38100</xdr:rowOff>
    </xdr:to>
    <xdr:pic macro="[0]!modInfo.MainSheetHelp">
      <xdr:nvPicPr>
        <xdr:cNvPr id="324638" name="ExcludeHelp_4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62075" y="7429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4</xdr:col>
      <xdr:colOff>2362200</xdr:colOff>
      <xdr:row>6</xdr:row>
      <xdr:rowOff>0</xdr:rowOff>
    </xdr:from>
    <xdr:to>
      <xdr:col>5</xdr:col>
      <xdr:colOff>9525</xdr:colOff>
      <xdr:row>6</xdr:row>
      <xdr:rowOff>219075</xdr:rowOff>
    </xdr:to>
    <xdr:pic macro="[0]!modInfo.MainSheetHelp">
      <xdr:nvPicPr>
        <xdr:cNvPr id="324639" name="ExcludeHelp_3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28950" y="4953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51</xdr:row>
      <xdr:rowOff>0</xdr:rowOff>
    </xdr:from>
    <xdr:to>
      <xdr:col>7</xdr:col>
      <xdr:colOff>219075</xdr:colOff>
      <xdr:row>51</xdr:row>
      <xdr:rowOff>219075</xdr:rowOff>
    </xdr:to>
    <xdr:pic macro="[0]!modInfo.MainSheetHelp">
      <xdr:nvPicPr>
        <xdr:cNvPr id="325639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58000" y="104965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7</xdr:row>
      <xdr:rowOff>0</xdr:rowOff>
    </xdr:from>
    <xdr:to>
      <xdr:col>6</xdr:col>
      <xdr:colOff>219075</xdr:colOff>
      <xdr:row>7</xdr:row>
      <xdr:rowOff>219075</xdr:rowOff>
    </xdr:to>
    <xdr:pic macro="[0]!modInfo.MainSheetHelp">
      <xdr:nvPicPr>
        <xdr:cNvPr id="265948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62600" y="4476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1</xdr:row>
      <xdr:rowOff>0</xdr:rowOff>
    </xdr:from>
    <xdr:to>
      <xdr:col>2</xdr:col>
      <xdr:colOff>228600</xdr:colOff>
      <xdr:row>4</xdr:row>
      <xdr:rowOff>152400</xdr:rowOff>
    </xdr:to>
    <xdr:grpSp>
      <xdr:nvGrpSpPr>
        <xdr:cNvPr id="326677" name="shCalendar" hidden="1"/>
        <xdr:cNvGrpSpPr>
          <a:grpSpLocks/>
        </xdr:cNvGrpSpPr>
      </xdr:nvGrpSpPr>
      <xdr:grpSpPr bwMode="auto">
        <a:xfrm>
          <a:off x="38100" y="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32667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32667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1</xdr:row>
      <xdr:rowOff>0</xdr:rowOff>
    </xdr:from>
    <xdr:to>
      <xdr:col>2</xdr:col>
      <xdr:colOff>228600</xdr:colOff>
      <xdr:row>4</xdr:row>
      <xdr:rowOff>152400</xdr:rowOff>
    </xdr:to>
    <xdr:grpSp>
      <xdr:nvGrpSpPr>
        <xdr:cNvPr id="327701" name="shCalendar" hidden="1"/>
        <xdr:cNvGrpSpPr>
          <a:grpSpLocks/>
        </xdr:cNvGrpSpPr>
      </xdr:nvGrpSpPr>
      <xdr:grpSpPr bwMode="auto">
        <a:xfrm>
          <a:off x="38100" y="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32770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32770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8</xdr:row>
      <xdr:rowOff>0</xdr:rowOff>
    </xdr:from>
    <xdr:to>
      <xdr:col>11</xdr:col>
      <xdr:colOff>219075</xdr:colOff>
      <xdr:row>8</xdr:row>
      <xdr:rowOff>219075</xdr:rowOff>
    </xdr:to>
    <xdr:pic macro="[0]!modInfo.MainSheetHelp">
      <xdr:nvPicPr>
        <xdr:cNvPr id="328760" name="ExcludeHelp_1" descr="Справка по листу" hidden="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72100" y="4667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9</xdr:col>
      <xdr:colOff>0</xdr:colOff>
      <xdr:row>8</xdr:row>
      <xdr:rowOff>0</xdr:rowOff>
    </xdr:from>
    <xdr:to>
      <xdr:col>11</xdr:col>
      <xdr:colOff>219075</xdr:colOff>
      <xdr:row>8</xdr:row>
      <xdr:rowOff>219075</xdr:rowOff>
    </xdr:to>
    <xdr:pic macro="[0]!modInfo.MainSheetHelp">
      <xdr:nvPicPr>
        <xdr:cNvPr id="328761" name="ExcludeHelp_2" descr="Справка по листу" hidden="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72100" y="4667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7</xdr:col>
      <xdr:colOff>38100</xdr:colOff>
      <xdr:row>13</xdr:row>
      <xdr:rowOff>0</xdr:rowOff>
    </xdr:from>
    <xdr:to>
      <xdr:col>11</xdr:col>
      <xdr:colOff>190500</xdr:colOff>
      <xdr:row>20</xdr:row>
      <xdr:rowOff>133350</xdr:rowOff>
    </xdr:to>
    <xdr:grpSp>
      <xdr:nvGrpSpPr>
        <xdr:cNvPr id="328762" name="shCalendar" hidden="1"/>
        <xdr:cNvGrpSpPr>
          <a:grpSpLocks/>
        </xdr:cNvGrpSpPr>
      </xdr:nvGrpSpPr>
      <xdr:grpSpPr bwMode="auto">
        <a:xfrm>
          <a:off x="5372100" y="1524000"/>
          <a:ext cx="190500" cy="742950"/>
          <a:chOff x="13896191" y="1813753"/>
          <a:chExt cx="211023" cy="178845"/>
        </a:xfrm>
      </xdr:grpSpPr>
      <xdr:sp macro="[0]!modfrmDateChoose.CalendarShow" textlink="">
        <xdr:nvSpPr>
          <xdr:cNvPr id="32876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32876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8</xdr:col>
      <xdr:colOff>38100</xdr:colOff>
      <xdr:row>13</xdr:row>
      <xdr:rowOff>0</xdr:rowOff>
    </xdr:from>
    <xdr:to>
      <xdr:col>11</xdr:col>
      <xdr:colOff>190500</xdr:colOff>
      <xdr:row>20</xdr:row>
      <xdr:rowOff>133350</xdr:rowOff>
    </xdr:to>
    <xdr:grpSp>
      <xdr:nvGrpSpPr>
        <xdr:cNvPr id="328763" name="shCalendar" hidden="1"/>
        <xdr:cNvGrpSpPr>
          <a:grpSpLocks/>
        </xdr:cNvGrpSpPr>
      </xdr:nvGrpSpPr>
      <xdr:grpSpPr bwMode="auto">
        <a:xfrm>
          <a:off x="5372100" y="1524000"/>
          <a:ext cx="190500" cy="742950"/>
          <a:chOff x="13896191" y="1813753"/>
          <a:chExt cx="211023" cy="178845"/>
        </a:xfrm>
      </xdr:grpSpPr>
      <xdr:sp macro="[0]!modfrmDateChoose.CalendarShow" textlink="">
        <xdr:nvSpPr>
          <xdr:cNvPr id="32876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32876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eias.ru/?page=show_templates" TargetMode="External"/><Relationship Id="rId13" Type="http://schemas.openxmlformats.org/officeDocument/2006/relationships/hyperlink" Target="mailto:openinfo@eias.ru?subject=&#1050;&#1086;&#1085;&#1089;&#1091;&#1083;&#1100;&#1090;&#1072;&#1094;&#1080;&#1103;%20&#1087;&#1086;%20&#1088;&#1072;&#1073;&#1086;&#1090;&#1077;%20&#1089;%20&#1086;&#1090;&#1095;&#1105;&#1090;&#1086;&#1084;" TargetMode="External"/><Relationship Id="rId3" Type="http://schemas.openxmlformats.org/officeDocument/2006/relationships/hyperlink" Target="http://eias.ru/?page=show_templates" TargetMode="External"/><Relationship Id="rId7" Type="http://schemas.openxmlformats.org/officeDocument/2006/relationships/hyperlink" Target="http://www.fstrf.ru/regions/region/showlist" TargetMode="External"/><Relationship Id="rId12" Type="http://schemas.openxmlformats.org/officeDocument/2006/relationships/hyperlink" Target="http://eias.ru/?page=show_distrs" TargetMode="External"/><Relationship Id="rId17" Type="http://schemas.openxmlformats.org/officeDocument/2006/relationships/oleObject" Target="../embeddings/_________Microsoft_Office_Word_97_-_20031.doc"/><Relationship Id="rId2" Type="http://schemas.openxmlformats.org/officeDocument/2006/relationships/hyperlink" Target="http://support.eias.ru/index.php?a=add&amp;catid=5" TargetMode="External"/><Relationship Id="rId16" Type="http://schemas.openxmlformats.org/officeDocument/2006/relationships/vmlDrawing" Target="../drawings/vmlDrawing1.vml"/><Relationship Id="rId1" Type="http://schemas.openxmlformats.org/officeDocument/2006/relationships/hyperlink" Target="http://support.eias.ru/index.php?a=add&amp;catid=5" TargetMode="External"/><Relationship Id="rId6" Type="http://schemas.openxmlformats.org/officeDocument/2006/relationships/hyperlink" Target="http://www.fstrf.ru/regions/region/showlist" TargetMode="External"/><Relationship Id="rId11" Type="http://schemas.openxmlformats.org/officeDocument/2006/relationships/hyperlink" Target="http://eias.ru/?page=show_distrs" TargetMode="External"/><Relationship Id="rId5" Type="http://schemas.openxmlformats.org/officeDocument/2006/relationships/hyperlink" Target="mailto:sp@eias.ru?subject=&#1050;&#1086;&#1085;&#1089;&#1091;&#1083;&#1100;&#1090;&#1072;&#1094;&#1080;&#1103;%20&#1087;&#1086;%20&#1088;&#1072;&#1073;&#1086;&#1090;&#1077;%20&#1089;%20&#1086;&#1090;&#1095;&#1105;&#1090;&#1086;&#1084;" TargetMode="External"/><Relationship Id="rId15" Type="http://schemas.openxmlformats.org/officeDocument/2006/relationships/drawing" Target="../drawings/drawing1.xml"/><Relationship Id="rId10" Type="http://schemas.openxmlformats.org/officeDocument/2006/relationships/hyperlink" Target="http://eias.ru/files/shablon/manual_loading_through_monitoring.pdf" TargetMode="External"/><Relationship Id="rId4" Type="http://schemas.openxmlformats.org/officeDocument/2006/relationships/hyperlink" Target="mailto:sp@eias.ru" TargetMode="External"/><Relationship Id="rId9" Type="http://schemas.openxmlformats.org/officeDocument/2006/relationships/hyperlink" Target="http://eias.ru/files/shablon/manual_loading_through_monitoring.pdf" TargetMode="External"/><Relationship Id="rId14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odList01">
    <tabColor indexed="47"/>
  </sheetPr>
  <dimension ref="A1"/>
  <sheetViews>
    <sheetView showGridLines="0" workbookViewId="0"/>
  </sheetViews>
  <sheetFormatPr defaultRowHeight="12.75"/>
  <cols>
    <col min="1" max="16384" width="9.140625" style="293"/>
  </cols>
  <sheetData/>
  <sheetProtection formatColumns="0" formatRows="0"/>
  <pageMargins left="0.75" right="0.75" top="1" bottom="1" header="0.5" footer="0.5"/>
  <pageSetup paperSize="9" orientation="portrait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07">
    <tabColor indexed="31"/>
  </sheetPr>
  <dimension ref="A1:G13"/>
  <sheetViews>
    <sheetView showGridLines="0" topLeftCell="C4" workbookViewId="0"/>
  </sheetViews>
  <sheetFormatPr defaultColWidth="10.5703125" defaultRowHeight="11.25"/>
  <cols>
    <col min="1" max="1" width="9.140625" style="255" hidden="1" customWidth="1"/>
    <col min="2" max="2" width="9.140625" style="144" hidden="1" customWidth="1"/>
    <col min="3" max="3" width="3.7109375" style="46" customWidth="1"/>
    <col min="4" max="4" width="7.7109375" style="46" customWidth="1"/>
    <col min="5" max="5" width="16.5703125" style="46" bestFit="1" customWidth="1"/>
    <col min="6" max="6" width="57.7109375" style="46" customWidth="1"/>
    <col min="7" max="7" width="3.7109375" style="46" customWidth="1"/>
    <col min="8" max="16384" width="10.5703125" style="46"/>
  </cols>
  <sheetData>
    <row r="1" spans="3:7" hidden="1"/>
    <row r="2" spans="3:7" hidden="1"/>
    <row r="3" spans="3:7" hidden="1"/>
    <row r="4" spans="3:7" ht="3" customHeight="1">
      <c r="C4" s="47"/>
      <c r="D4" s="47"/>
      <c r="E4" s="47"/>
      <c r="F4" s="47"/>
    </row>
    <row r="5" spans="3:7" ht="17.100000000000001" customHeight="1">
      <c r="C5" s="47"/>
      <c r="D5" s="351" t="s">
        <v>524</v>
      </c>
      <c r="E5" s="351"/>
      <c r="F5" s="351"/>
    </row>
    <row r="6" spans="3:7" ht="12.75" customHeight="1">
      <c r="C6" s="47"/>
      <c r="D6" s="341" t="str">
        <f>IF(org=0,"Не определено",org)</f>
        <v>ООО "Тепловик 2"</v>
      </c>
      <c r="E6" s="341"/>
      <c r="F6" s="341"/>
    </row>
    <row r="7" spans="3:7" ht="3" customHeight="1">
      <c r="C7" s="47"/>
      <c r="D7" s="47"/>
      <c r="E7" s="127"/>
      <c r="F7" s="127"/>
    </row>
    <row r="8" spans="3:7" ht="23.25" thickBot="1">
      <c r="D8" s="50" t="s">
        <v>59</v>
      </c>
      <c r="E8" s="257" t="s">
        <v>525</v>
      </c>
      <c r="F8" s="258" t="s">
        <v>526</v>
      </c>
      <c r="G8" s="217"/>
    </row>
    <row r="9" spans="3:7" ht="12" thickTop="1">
      <c r="D9" s="58" t="s">
        <v>60</v>
      </c>
      <c r="E9" s="58" t="s">
        <v>5</v>
      </c>
      <c r="F9" s="58" t="s">
        <v>6</v>
      </c>
    </row>
    <row r="10" spans="3:7" hidden="1">
      <c r="D10" s="235" t="s">
        <v>415</v>
      </c>
      <c r="E10" s="235"/>
      <c r="F10" s="259"/>
      <c r="G10" s="217"/>
    </row>
    <row r="11" spans="3:7" ht="15" customHeight="1">
      <c r="D11" s="203"/>
      <c r="E11" s="261" t="s">
        <v>527</v>
      </c>
      <c r="F11" s="262"/>
      <c r="G11" s="217"/>
    </row>
    <row r="12" spans="3:7" ht="3" customHeight="1"/>
    <row r="13" spans="3:7" ht="38.25" customHeight="1">
      <c r="D13" s="260" t="s">
        <v>318</v>
      </c>
      <c r="E13" s="356" t="s">
        <v>632</v>
      </c>
      <c r="F13" s="356"/>
    </row>
  </sheetData>
  <sheetProtection password="FA9C" sheet="1" objects="1" scenarios="1" formatColumns="0" formatRows="0"/>
  <mergeCells count="3">
    <mergeCell ref="D5:F5"/>
    <mergeCell ref="D6:F6"/>
    <mergeCell ref="E13:F13"/>
  </mergeCells>
  <pageMargins left="0.7" right="0.7" top="0.75" bottom="0.75" header="0.3" footer="0.3"/>
  <pageSetup paperSize="9"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03">
    <tabColor rgb="FFCCCCFF"/>
    <pageSetUpPr fitToPage="1"/>
  </sheetPr>
  <dimension ref="A1:M19"/>
  <sheetViews>
    <sheetView showGridLines="0" topLeftCell="C4" workbookViewId="0">
      <selection activeCell="D16" sqref="D16"/>
    </sheetView>
  </sheetViews>
  <sheetFormatPr defaultRowHeight="14.25"/>
  <cols>
    <col min="1" max="1" width="9.140625" style="130" hidden="1" customWidth="1"/>
    <col min="2" max="2" width="9.140625" style="129" hidden="1" customWidth="1"/>
    <col min="3" max="3" width="3.7109375" style="133" customWidth="1"/>
    <col min="4" max="4" width="7" style="128" bestFit="1" customWidth="1"/>
    <col min="5" max="5" width="31.7109375" style="128" customWidth="1"/>
    <col min="6" max="6" width="38.140625" style="128" customWidth="1"/>
    <col min="7" max="9" width="13.7109375" style="128" hidden="1" customWidth="1"/>
    <col min="10" max="10" width="35.7109375" style="128" hidden="1" customWidth="1"/>
    <col min="11" max="11" width="39.42578125" style="128" hidden="1" customWidth="1"/>
    <col min="12" max="12" width="3.7109375" style="128" customWidth="1"/>
    <col min="13" max="13" width="5.7109375" style="128" customWidth="1"/>
    <col min="14" max="16384" width="9.140625" style="128"/>
  </cols>
  <sheetData>
    <row r="1" spans="1:13" hidden="1"/>
    <row r="2" spans="1:13" hidden="1"/>
    <row r="3" spans="1:13" hidden="1"/>
    <row r="4" spans="1:13" ht="3" customHeight="1"/>
    <row r="5" spans="1:13" s="46" customFormat="1" ht="18" customHeight="1">
      <c r="A5" s="93"/>
      <c r="C5" s="72"/>
      <c r="D5" s="357" t="s">
        <v>153</v>
      </c>
      <c r="E5" s="357"/>
      <c r="F5" s="357"/>
      <c r="G5" s="357"/>
      <c r="H5" s="357"/>
      <c r="I5" s="357"/>
      <c r="J5" s="357"/>
      <c r="K5" s="357"/>
    </row>
    <row r="6" spans="1:13" s="46" customFormat="1" ht="12.75" customHeight="1">
      <c r="A6" s="93"/>
      <c r="C6" s="72"/>
      <c r="D6" s="358" t="str">
        <f>IF(org=0,"Не определено",org)</f>
        <v>ООО "Тепловик 2"</v>
      </c>
      <c r="E6" s="358"/>
      <c r="F6" s="358"/>
      <c r="G6" s="358"/>
      <c r="H6" s="358"/>
      <c r="I6" s="358"/>
      <c r="J6" s="358"/>
      <c r="K6" s="358"/>
    </row>
    <row r="7" spans="1:13" ht="3" customHeight="1">
      <c r="D7" s="132"/>
      <c r="E7" s="132"/>
      <c r="G7" s="132"/>
      <c r="H7" s="132"/>
      <c r="I7" s="132"/>
      <c r="J7" s="132"/>
      <c r="K7" s="132"/>
    </row>
    <row r="8" spans="1:13" s="130" customFormat="1" hidden="1">
      <c r="B8" s="129"/>
      <c r="C8" s="133"/>
      <c r="D8" s="134"/>
      <c r="E8" s="134"/>
      <c r="G8" s="134"/>
      <c r="H8" s="134"/>
      <c r="I8" s="134"/>
      <c r="J8" s="134"/>
      <c r="K8" s="134"/>
      <c r="L8" s="131"/>
    </row>
    <row r="9" spans="1:13" ht="34.5" thickBot="1">
      <c r="D9" s="135" t="s">
        <v>59</v>
      </c>
      <c r="E9" s="135" t="s">
        <v>152</v>
      </c>
      <c r="F9" s="95" t="s">
        <v>285</v>
      </c>
      <c r="G9" s="135" t="s">
        <v>151</v>
      </c>
      <c r="H9" s="135" t="s">
        <v>271</v>
      </c>
      <c r="I9" s="135" t="s">
        <v>272</v>
      </c>
      <c r="J9" s="135" t="s">
        <v>273</v>
      </c>
      <c r="K9" s="171" t="s">
        <v>279</v>
      </c>
      <c r="L9" s="173"/>
    </row>
    <row r="10" spans="1:13" ht="15" customHeight="1" thickTop="1">
      <c r="D10" s="57" t="s">
        <v>60</v>
      </c>
      <c r="E10" s="57" t="s">
        <v>5</v>
      </c>
      <c r="F10" s="57" t="s">
        <v>6</v>
      </c>
      <c r="G10" s="57" t="s">
        <v>7</v>
      </c>
      <c r="H10" s="57" t="s">
        <v>28</v>
      </c>
      <c r="I10" s="57" t="s">
        <v>29</v>
      </c>
      <c r="J10" s="57" t="s">
        <v>154</v>
      </c>
      <c r="K10" s="57" t="s">
        <v>155</v>
      </c>
      <c r="L10" s="173"/>
    </row>
    <row r="11" spans="1:13" customFormat="1" ht="34.5" hidden="1" customHeight="1">
      <c r="A11" s="359" t="s">
        <v>60</v>
      </c>
      <c r="B11" s="69"/>
      <c r="C11" s="73"/>
      <c r="D11" s="136" t="str">
        <f>A11</f>
        <v>1</v>
      </c>
      <c r="E11" s="360" t="s">
        <v>275</v>
      </c>
      <c r="F11" s="361"/>
      <c r="G11" s="361"/>
      <c r="H11" s="361"/>
      <c r="I11" s="361"/>
      <c r="J11" s="361"/>
      <c r="K11" s="361"/>
      <c r="L11" s="172"/>
      <c r="M11" s="60"/>
    </row>
    <row r="12" spans="1:13" customFormat="1" ht="15" hidden="1" customHeight="1">
      <c r="A12" s="359"/>
      <c r="B12" s="69"/>
      <c r="C12" s="73"/>
      <c r="D12" s="137" t="str">
        <f>A11&amp;".1"</f>
        <v>1.1</v>
      </c>
      <c r="E12" s="141" t="s">
        <v>205</v>
      </c>
      <c r="F12" s="281"/>
      <c r="G12" s="265"/>
      <c r="H12" s="175" t="s">
        <v>274</v>
      </c>
      <c r="I12" s="175" t="s">
        <v>274</v>
      </c>
      <c r="J12" s="175" t="s">
        <v>274</v>
      </c>
      <c r="K12" s="283"/>
      <c r="L12" s="169"/>
      <c r="M12" s="60"/>
    </row>
    <row r="13" spans="1:13" customFormat="1" ht="33.75" customHeight="1">
      <c r="A13" s="359" t="s">
        <v>5</v>
      </c>
      <c r="B13" s="69"/>
      <c r="C13" s="140"/>
      <c r="D13" s="136" t="str">
        <f>A13</f>
        <v>2</v>
      </c>
      <c r="E13" s="360" t="s">
        <v>276</v>
      </c>
      <c r="F13" s="361"/>
      <c r="G13" s="361"/>
      <c r="H13" s="361"/>
      <c r="I13" s="361"/>
      <c r="J13" s="361"/>
      <c r="K13" s="361"/>
      <c r="L13" s="172"/>
      <c r="M13" s="60"/>
    </row>
    <row r="14" spans="1:13" customFormat="1" ht="15" hidden="1" customHeight="1">
      <c r="A14" s="359"/>
      <c r="B14" s="69"/>
      <c r="C14" s="73"/>
      <c r="D14" s="137" t="str">
        <f>A13&amp;".1"</f>
        <v>2.1</v>
      </c>
      <c r="E14" s="141" t="s">
        <v>205</v>
      </c>
      <c r="F14" s="281"/>
      <c r="G14" s="265"/>
      <c r="H14" s="175" t="s">
        <v>274</v>
      </c>
      <c r="I14" s="175" t="s">
        <v>274</v>
      </c>
      <c r="J14" s="175" t="s">
        <v>274</v>
      </c>
      <c r="K14" s="283"/>
      <c r="L14" s="169"/>
      <c r="M14" s="60"/>
    </row>
    <row r="15" spans="1:13" customFormat="1" ht="15" hidden="1" customHeight="1">
      <c r="A15" s="168"/>
      <c r="B15" s="69"/>
      <c r="C15" s="73"/>
      <c r="D15" s="137" t="str">
        <f>A13&amp;".2"</f>
        <v>2.2</v>
      </c>
      <c r="E15" s="174" t="s">
        <v>277</v>
      </c>
      <c r="F15" s="281"/>
      <c r="G15" s="265"/>
      <c r="H15" s="282"/>
      <c r="I15" s="282"/>
      <c r="J15" s="282"/>
      <c r="K15" s="170" t="s">
        <v>274</v>
      </c>
      <c r="L15" s="169"/>
      <c r="M15" s="60"/>
    </row>
    <row r="16" spans="1:13" customFormat="1" ht="28.5" hidden="1" customHeight="1"/>
    <row r="17" spans="1:12" customFormat="1" ht="15" hidden="1" customHeight="1"/>
    <row r="18" spans="1:12" ht="15" customHeight="1">
      <c r="A18" s="128"/>
      <c r="B18" s="128"/>
      <c r="C18" s="128"/>
      <c r="D18" s="179"/>
      <c r="E18" s="177" t="s">
        <v>144</v>
      </c>
      <c r="F18" s="201"/>
      <c r="G18" s="201"/>
      <c r="H18" s="201"/>
      <c r="I18" s="201"/>
      <c r="J18" s="201"/>
      <c r="K18" s="182"/>
      <c r="L18" s="173"/>
    </row>
    <row r="19" spans="1:12" ht="18.75" customHeight="1">
      <c r="A19" s="128"/>
      <c r="B19" s="128"/>
      <c r="C19" s="128"/>
    </row>
  </sheetData>
  <sheetProtection password="FA9C" sheet="1" objects="1" scenarios="1" formatColumns="0" formatRows="0"/>
  <mergeCells count="6">
    <mergeCell ref="D5:K5"/>
    <mergeCell ref="D6:K6"/>
    <mergeCell ref="A11:A12"/>
    <mergeCell ref="E11:K11"/>
    <mergeCell ref="A13:A14"/>
    <mergeCell ref="E13:K13"/>
  </mergeCells>
  <dataValidations count="4">
    <dataValidation type="textLength" operator="lessThanOrEqual" allowBlank="1" showInputMessage="1" showErrorMessage="1" errorTitle="Ошибка" error="Допускается ввод не более 900 символов!" sqref="F12 E13 H15:I15 F14:F15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сопроводительные материалы, загруженные с помощью &quot;ЕИАС Мониторинг&quot;" sqref="J15">
      <formula1>900</formula1>
    </dataValidation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 в формате - 'ДД.ММ.ГГГГ'" sqref="G14:G15 G12"/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" sqref="K12 K14">
      <formula1>900</formula1>
    </dataValidation>
  </dataValidations>
  <printOptions horizontalCentered="1"/>
  <pageMargins left="0.23622047244094491" right="0.23622047244094491" top="0.23622047244094491" bottom="0.23622047244094491" header="0.23622047244094491" footer="0.23622047244094491"/>
  <pageSetup paperSize="9" fitToHeight="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Comm" enableFormatConditionsCalculation="0">
    <tabColor indexed="31"/>
    <pageSetUpPr fitToPage="1"/>
  </sheetPr>
  <dimension ref="A1:E13"/>
  <sheetViews>
    <sheetView showGridLines="0" topLeftCell="C6" workbookViewId="0"/>
  </sheetViews>
  <sheetFormatPr defaultRowHeight="14.25"/>
  <cols>
    <col min="1" max="2" width="9.140625" style="14" hidden="1" customWidth="1"/>
    <col min="3" max="3" width="3.7109375" style="76" customWidth="1"/>
    <col min="4" max="4" width="6.28515625" style="14" bestFit="1" customWidth="1"/>
    <col min="5" max="5" width="94.85546875" style="14" customWidth="1"/>
    <col min="6" max="6" width="3.7109375" style="14" customWidth="1"/>
    <col min="7" max="16384" width="9.140625" style="14"/>
  </cols>
  <sheetData>
    <row r="1" spans="3:5" hidden="1"/>
    <row r="2" spans="3:5" hidden="1"/>
    <row r="3" spans="3:5" hidden="1"/>
    <row r="4" spans="3:5" hidden="1"/>
    <row r="5" spans="3:5" hidden="1"/>
    <row r="6" spans="3:5" ht="3" customHeight="1">
      <c r="C6" s="77"/>
      <c r="D6" s="15"/>
      <c r="E6" s="15"/>
    </row>
    <row r="7" spans="3:5">
      <c r="C7" s="77"/>
      <c r="D7" s="340" t="s">
        <v>12</v>
      </c>
      <c r="E7" s="340"/>
    </row>
    <row r="8" spans="3:5" ht="24" customHeight="1">
      <c r="C8" s="77"/>
      <c r="D8" s="341" t="str">
        <f>IF(org=0,"Не определено",org)</f>
        <v>ООО "Тепловик 2"</v>
      </c>
      <c r="E8" s="341"/>
    </row>
    <row r="9" spans="3:5" ht="3" customHeight="1">
      <c r="C9" s="77"/>
      <c r="D9" s="15"/>
      <c r="E9" s="15"/>
    </row>
    <row r="10" spans="3:5" ht="15.95" customHeight="1" thickBot="1">
      <c r="C10" s="77"/>
      <c r="D10" s="50" t="s">
        <v>59</v>
      </c>
      <c r="E10" s="59" t="s">
        <v>143</v>
      </c>
    </row>
    <row r="11" spans="3:5" ht="12" customHeight="1" thickTop="1">
      <c r="C11" s="77"/>
      <c r="D11" s="57" t="s">
        <v>60</v>
      </c>
      <c r="E11" s="58" t="s">
        <v>5</v>
      </c>
    </row>
    <row r="12" spans="3:5" ht="15" hidden="1" customHeight="1">
      <c r="C12" s="77"/>
      <c r="D12" s="85">
        <v>0</v>
      </c>
      <c r="E12" s="86"/>
    </row>
    <row r="13" spans="3:5" ht="12" customHeight="1">
      <c r="C13" s="77"/>
      <c r="D13" s="203"/>
      <c r="E13" s="280" t="s">
        <v>144</v>
      </c>
    </row>
  </sheetData>
  <sheetProtection password="FA9C" sheet="1" objects="1" scenarios="1" formatColumns="0" formatRows="0"/>
  <mergeCells count="2">
    <mergeCell ref="D7:E7"/>
    <mergeCell ref="D8:E8"/>
  </mergeCells>
  <phoneticPr fontId="9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E12">
      <formula1>900</formula1>
    </dataValidation>
  </dataValidations>
  <pageMargins left="0.75" right="0.75" top="1" bottom="1" header="0.5" footer="0.5"/>
  <pageSetup paperSize="9" scale="74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Check" enableFormatConditionsCalculation="0">
    <tabColor indexed="31"/>
  </sheetPr>
  <dimension ref="B1:E5"/>
  <sheetViews>
    <sheetView showGridLines="0" workbookViewId="0"/>
  </sheetViews>
  <sheetFormatPr defaultRowHeight="11.25"/>
  <cols>
    <col min="1" max="1" width="3.7109375" style="16" customWidth="1"/>
    <col min="2" max="3" width="27.28515625" style="16" customWidth="1"/>
    <col min="4" max="4" width="103.28515625" style="16" customWidth="1"/>
    <col min="5" max="5" width="17.7109375" style="16" customWidth="1"/>
    <col min="6" max="6" width="3.7109375" style="16" customWidth="1"/>
    <col min="7" max="16384" width="9.140625" style="16"/>
  </cols>
  <sheetData>
    <row r="1" spans="2:5" ht="3" customHeight="1"/>
    <row r="2" spans="2:5" ht="20.100000000000001" customHeight="1">
      <c r="B2" s="362" t="s">
        <v>13</v>
      </c>
      <c r="C2" s="362"/>
      <c r="D2" s="362"/>
      <c r="E2" s="362"/>
    </row>
    <row r="3" spans="2:5" ht="3" customHeight="1"/>
    <row r="4" spans="2:5" ht="21.75" customHeight="1" thickBot="1">
      <c r="B4" s="273" t="s">
        <v>558</v>
      </c>
      <c r="C4" s="273" t="s">
        <v>559</v>
      </c>
      <c r="D4" s="43" t="s">
        <v>58</v>
      </c>
      <c r="E4" s="276" t="s">
        <v>32</v>
      </c>
    </row>
    <row r="5" spans="2:5" ht="12" thickTop="1"/>
  </sheetData>
  <sheetProtection password="FA9C" sheet="1" objects="1" scenarios="1" formatColumns="0" formatRows="0" autoFilter="0"/>
  <autoFilter ref="B4:E4"/>
  <mergeCells count="1">
    <mergeCell ref="B2:E2"/>
  </mergeCells>
  <phoneticPr fontId="9" type="noConversion"/>
  <pageMargins left="0.75" right="0.75" top="1" bottom="1" header="0.5" footer="0.5"/>
  <pageSetup paperSize="9" orientation="portrait" verticalDpi="2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codeName="AllSheetsInThisWorkbook" enableFormatConditionsCalculation="0">
    <tabColor indexed="47"/>
  </sheetPr>
  <dimension ref="A1:B363"/>
  <sheetViews>
    <sheetView showGridLines="0" workbookViewId="0"/>
  </sheetViews>
  <sheetFormatPr defaultRowHeight="11.25"/>
  <cols>
    <col min="1" max="1" width="36.28515625" style="2" customWidth="1"/>
    <col min="2" max="2" width="21.140625" style="2" bestFit="1" customWidth="1"/>
    <col min="3" max="16384" width="9.140625" style="1"/>
  </cols>
  <sheetData>
    <row r="1" spans="1:2">
      <c r="A1" s="3" t="s">
        <v>14</v>
      </c>
      <c r="B1" s="3" t="s">
        <v>15</v>
      </c>
    </row>
    <row r="2" spans="1:2">
      <c r="A2" t="s">
        <v>16</v>
      </c>
      <c r="B2" t="s">
        <v>34</v>
      </c>
    </row>
    <row r="3" spans="1:2">
      <c r="A3" t="s">
        <v>35</v>
      </c>
      <c r="B3" t="s">
        <v>19</v>
      </c>
    </row>
    <row r="4" spans="1:2">
      <c r="A4" t="s">
        <v>18</v>
      </c>
      <c r="B4" t="s">
        <v>17</v>
      </c>
    </row>
    <row r="5" spans="1:2">
      <c r="A5" t="s">
        <v>183</v>
      </c>
      <c r="B5" t="s">
        <v>214</v>
      </c>
    </row>
    <row r="6" spans="1:2">
      <c r="A6" t="s">
        <v>529</v>
      </c>
      <c r="B6" t="s">
        <v>215</v>
      </c>
    </row>
    <row r="7" spans="1:2">
      <c r="A7" t="s">
        <v>530</v>
      </c>
      <c r="B7" t="s">
        <v>148</v>
      </c>
    </row>
    <row r="8" spans="1:2">
      <c r="A8" t="s">
        <v>531</v>
      </c>
      <c r="B8" t="s">
        <v>245</v>
      </c>
    </row>
    <row r="9" spans="1:2">
      <c r="A9" t="s">
        <v>532</v>
      </c>
      <c r="B9" t="s">
        <v>36</v>
      </c>
    </row>
    <row r="10" spans="1:2">
      <c r="A10" t="s">
        <v>533</v>
      </c>
      <c r="B10" t="s">
        <v>534</v>
      </c>
    </row>
    <row r="11" spans="1:2">
      <c r="A11" t="s">
        <v>153</v>
      </c>
      <c r="B11" t="s">
        <v>23</v>
      </c>
    </row>
    <row r="12" spans="1:2">
      <c r="A12" t="s">
        <v>12</v>
      </c>
      <c r="B12" t="s">
        <v>37</v>
      </c>
    </row>
    <row r="13" spans="1:2">
      <c r="A13" t="s">
        <v>20</v>
      </c>
      <c r="B13" t="s">
        <v>21</v>
      </c>
    </row>
    <row r="14" spans="1:2">
      <c r="A14"/>
      <c r="B14" t="s">
        <v>33</v>
      </c>
    </row>
    <row r="15" spans="1:2">
      <c r="A15"/>
      <c r="B15" t="s">
        <v>22</v>
      </c>
    </row>
    <row r="16" spans="1:2">
      <c r="A16"/>
      <c r="B16" t="s">
        <v>24</v>
      </c>
    </row>
    <row r="17" spans="1:2">
      <c r="A17"/>
      <c r="B17" t="s">
        <v>38</v>
      </c>
    </row>
    <row r="18" spans="1:2">
      <c r="A18"/>
      <c r="B18" t="s">
        <v>45</v>
      </c>
    </row>
    <row r="19" spans="1:2">
      <c r="A19"/>
      <c r="B19" t="s">
        <v>171</v>
      </c>
    </row>
    <row r="20" spans="1:2">
      <c r="A20"/>
      <c r="B20" t="s">
        <v>535</v>
      </c>
    </row>
    <row r="21" spans="1:2">
      <c r="A21"/>
      <c r="B21" t="s">
        <v>536</v>
      </c>
    </row>
    <row r="22" spans="1:2">
      <c r="A22"/>
      <c r="B22" t="s">
        <v>537</v>
      </c>
    </row>
    <row r="23" spans="1:2">
      <c r="A23"/>
      <c r="B23" t="s">
        <v>538</v>
      </c>
    </row>
    <row r="24" spans="1:2">
      <c r="A24"/>
      <c r="B24" t="s">
        <v>172</v>
      </c>
    </row>
    <row r="25" spans="1:2">
      <c r="A25"/>
      <c r="B25" t="s">
        <v>149</v>
      </c>
    </row>
    <row r="26" spans="1:2">
      <c r="A26"/>
      <c r="B26" t="s">
        <v>146</v>
      </c>
    </row>
    <row r="27" spans="1:2">
      <c r="A27"/>
      <c r="B27" t="s">
        <v>198</v>
      </c>
    </row>
    <row r="28" spans="1:2">
      <c r="A28"/>
      <c r="B28" t="s">
        <v>199</v>
      </c>
    </row>
    <row r="29" spans="1:2">
      <c r="A29"/>
      <c r="B29" t="s">
        <v>147</v>
      </c>
    </row>
    <row r="30" spans="1:2">
      <c r="A30"/>
      <c r="B30" t="s">
        <v>544</v>
      </c>
    </row>
    <row r="31" spans="1:2">
      <c r="A31"/>
      <c r="B31"/>
    </row>
    <row r="32" spans="1:2">
      <c r="A32"/>
      <c r="B32"/>
    </row>
    <row r="33" spans="1:2">
      <c r="A33"/>
      <c r="B33"/>
    </row>
    <row r="34" spans="1:2">
      <c r="A34"/>
      <c r="B34"/>
    </row>
    <row r="35" spans="1:2">
      <c r="A35"/>
      <c r="B35"/>
    </row>
    <row r="36" spans="1:2">
      <c r="A36"/>
      <c r="B36"/>
    </row>
    <row r="37" spans="1:2">
      <c r="A37"/>
      <c r="B37"/>
    </row>
    <row r="38" spans="1:2">
      <c r="A38"/>
      <c r="B38"/>
    </row>
    <row r="39" spans="1:2">
      <c r="A39"/>
      <c r="B39"/>
    </row>
    <row r="40" spans="1:2">
      <c r="A40"/>
      <c r="B40"/>
    </row>
    <row r="41" spans="1:2">
      <c r="A41"/>
      <c r="B41"/>
    </row>
    <row r="42" spans="1:2">
      <c r="A42"/>
      <c r="B42"/>
    </row>
    <row r="43" spans="1:2">
      <c r="A43"/>
      <c r="B43"/>
    </row>
    <row r="44" spans="1:2">
      <c r="A44"/>
      <c r="B44"/>
    </row>
    <row r="45" spans="1:2">
      <c r="A45"/>
      <c r="B45"/>
    </row>
    <row r="46" spans="1:2">
      <c r="A46"/>
      <c r="B46"/>
    </row>
    <row r="47" spans="1:2">
      <c r="A47"/>
      <c r="B47"/>
    </row>
    <row r="48" spans="1:2">
      <c r="A48"/>
      <c r="B48"/>
    </row>
    <row r="49" spans="1:2">
      <c r="A49"/>
      <c r="B49"/>
    </row>
    <row r="50" spans="1:2">
      <c r="A50"/>
      <c r="B50"/>
    </row>
    <row r="51" spans="1:2">
      <c r="A51"/>
      <c r="B51"/>
    </row>
    <row r="52" spans="1:2">
      <c r="A52"/>
      <c r="B52"/>
    </row>
    <row r="53" spans="1:2">
      <c r="A53"/>
      <c r="B53"/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>
      <c r="A75"/>
      <c r="B75"/>
    </row>
    <row r="76" spans="1:2">
      <c r="A76"/>
      <c r="B76"/>
    </row>
    <row r="77" spans="1:2">
      <c r="A77"/>
      <c r="B77"/>
    </row>
    <row r="78" spans="1:2">
      <c r="A78"/>
      <c r="B78"/>
    </row>
    <row r="79" spans="1:2">
      <c r="A79"/>
      <c r="B79"/>
    </row>
    <row r="80" spans="1:2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  <row r="95" spans="1:2">
      <c r="A95"/>
      <c r="B95"/>
    </row>
    <row r="96" spans="1:2">
      <c r="A96"/>
      <c r="B96"/>
    </row>
    <row r="97" spans="1:2">
      <c r="A97"/>
      <c r="B97"/>
    </row>
    <row r="98" spans="1:2">
      <c r="A98"/>
      <c r="B98"/>
    </row>
    <row r="99" spans="1:2">
      <c r="A99"/>
      <c r="B99"/>
    </row>
    <row r="100" spans="1:2">
      <c r="A100"/>
      <c r="B100"/>
    </row>
    <row r="101" spans="1:2">
      <c r="A101"/>
      <c r="B101"/>
    </row>
    <row r="102" spans="1:2">
      <c r="A102"/>
      <c r="B102"/>
    </row>
    <row r="103" spans="1:2">
      <c r="A103"/>
      <c r="B103"/>
    </row>
    <row r="104" spans="1:2">
      <c r="A104"/>
      <c r="B104"/>
    </row>
    <row r="105" spans="1:2">
      <c r="A105"/>
      <c r="B105"/>
    </row>
    <row r="106" spans="1:2">
      <c r="A106"/>
      <c r="B106"/>
    </row>
    <row r="107" spans="1:2">
      <c r="A107"/>
      <c r="B107"/>
    </row>
    <row r="108" spans="1:2">
      <c r="A108"/>
      <c r="B108"/>
    </row>
    <row r="109" spans="1:2">
      <c r="A109"/>
      <c r="B109"/>
    </row>
    <row r="110" spans="1:2">
      <c r="A110"/>
      <c r="B110"/>
    </row>
    <row r="111" spans="1:2">
      <c r="A111"/>
      <c r="B111"/>
    </row>
    <row r="112" spans="1:2">
      <c r="A112"/>
      <c r="B112"/>
    </row>
    <row r="113" spans="1:2">
      <c r="A113"/>
      <c r="B113"/>
    </row>
    <row r="114" spans="1:2">
      <c r="A114"/>
      <c r="B114"/>
    </row>
    <row r="115" spans="1:2">
      <c r="A115"/>
      <c r="B115"/>
    </row>
    <row r="116" spans="1:2">
      <c r="A116"/>
      <c r="B116"/>
    </row>
    <row r="117" spans="1:2">
      <c r="A117"/>
      <c r="B117"/>
    </row>
    <row r="118" spans="1:2">
      <c r="A118"/>
      <c r="B118"/>
    </row>
    <row r="119" spans="1:2">
      <c r="A119"/>
      <c r="B119"/>
    </row>
    <row r="120" spans="1:2">
      <c r="A120"/>
      <c r="B120"/>
    </row>
    <row r="121" spans="1:2">
      <c r="A121"/>
      <c r="B121"/>
    </row>
    <row r="122" spans="1:2">
      <c r="A122"/>
      <c r="B122"/>
    </row>
    <row r="123" spans="1:2">
      <c r="A123"/>
      <c r="B123"/>
    </row>
    <row r="124" spans="1:2">
      <c r="A124"/>
      <c r="B124"/>
    </row>
    <row r="125" spans="1:2">
      <c r="A125"/>
      <c r="B125"/>
    </row>
    <row r="126" spans="1:2">
      <c r="A126"/>
      <c r="B126"/>
    </row>
    <row r="127" spans="1:2">
      <c r="A127"/>
      <c r="B127"/>
    </row>
    <row r="128" spans="1:2">
      <c r="A128"/>
      <c r="B128"/>
    </row>
    <row r="129" spans="1:2">
      <c r="A129"/>
      <c r="B129"/>
    </row>
    <row r="130" spans="1:2">
      <c r="A130"/>
      <c r="B130"/>
    </row>
    <row r="131" spans="1:2">
      <c r="A131"/>
      <c r="B131"/>
    </row>
    <row r="132" spans="1:2">
      <c r="A132"/>
      <c r="B132"/>
    </row>
    <row r="133" spans="1:2">
      <c r="A133"/>
      <c r="B133"/>
    </row>
    <row r="134" spans="1:2">
      <c r="A134"/>
      <c r="B134"/>
    </row>
    <row r="135" spans="1:2">
      <c r="A135"/>
      <c r="B135"/>
    </row>
    <row r="136" spans="1:2">
      <c r="A136"/>
      <c r="B136"/>
    </row>
    <row r="137" spans="1:2">
      <c r="A137"/>
      <c r="B137"/>
    </row>
    <row r="138" spans="1:2">
      <c r="A138"/>
      <c r="B138"/>
    </row>
    <row r="139" spans="1:2">
      <c r="A139"/>
      <c r="B139"/>
    </row>
    <row r="140" spans="1:2">
      <c r="A140"/>
      <c r="B140"/>
    </row>
    <row r="141" spans="1:2">
      <c r="A141"/>
      <c r="B141"/>
    </row>
    <row r="142" spans="1:2">
      <c r="A142"/>
      <c r="B142"/>
    </row>
    <row r="143" spans="1:2">
      <c r="A143"/>
      <c r="B143"/>
    </row>
    <row r="144" spans="1:2">
      <c r="A144"/>
      <c r="B144"/>
    </row>
    <row r="145" spans="1:2">
      <c r="A145"/>
      <c r="B145"/>
    </row>
    <row r="146" spans="1:2">
      <c r="A146"/>
      <c r="B146"/>
    </row>
    <row r="147" spans="1:2">
      <c r="A147"/>
      <c r="B147"/>
    </row>
    <row r="148" spans="1:2">
      <c r="A148"/>
      <c r="B148"/>
    </row>
    <row r="149" spans="1:2">
      <c r="A149"/>
      <c r="B149"/>
    </row>
    <row r="150" spans="1:2">
      <c r="A150"/>
      <c r="B150"/>
    </row>
    <row r="151" spans="1:2">
      <c r="A151"/>
      <c r="B151"/>
    </row>
    <row r="152" spans="1:2">
      <c r="A152"/>
      <c r="B152"/>
    </row>
    <row r="153" spans="1:2">
      <c r="A153"/>
      <c r="B153"/>
    </row>
    <row r="154" spans="1:2">
      <c r="A154"/>
      <c r="B154"/>
    </row>
    <row r="155" spans="1:2">
      <c r="A155"/>
      <c r="B155"/>
    </row>
    <row r="156" spans="1:2">
      <c r="A156"/>
      <c r="B156"/>
    </row>
    <row r="157" spans="1:2">
      <c r="A157"/>
      <c r="B157"/>
    </row>
    <row r="158" spans="1:2">
      <c r="A158"/>
      <c r="B158"/>
    </row>
    <row r="159" spans="1:2">
      <c r="A159"/>
      <c r="B159"/>
    </row>
    <row r="160" spans="1:2">
      <c r="A160"/>
      <c r="B160"/>
    </row>
    <row r="161" spans="1:2">
      <c r="A161"/>
      <c r="B161"/>
    </row>
    <row r="162" spans="1:2">
      <c r="A162"/>
      <c r="B162"/>
    </row>
    <row r="163" spans="1:2">
      <c r="A163"/>
      <c r="B163"/>
    </row>
    <row r="164" spans="1:2">
      <c r="A164"/>
      <c r="B164"/>
    </row>
    <row r="165" spans="1:2">
      <c r="A165"/>
      <c r="B165"/>
    </row>
    <row r="166" spans="1:2">
      <c r="A166"/>
      <c r="B166"/>
    </row>
    <row r="167" spans="1:2">
      <c r="A167"/>
      <c r="B167"/>
    </row>
    <row r="168" spans="1:2">
      <c r="A168"/>
      <c r="B168"/>
    </row>
    <row r="169" spans="1:2">
      <c r="A169"/>
      <c r="B169"/>
    </row>
    <row r="170" spans="1:2">
      <c r="A170"/>
      <c r="B170"/>
    </row>
    <row r="171" spans="1:2">
      <c r="A171"/>
      <c r="B171"/>
    </row>
    <row r="172" spans="1:2">
      <c r="A172"/>
      <c r="B172"/>
    </row>
    <row r="173" spans="1:2">
      <c r="A173"/>
      <c r="B173"/>
    </row>
    <row r="174" spans="1:2">
      <c r="A174"/>
      <c r="B174"/>
    </row>
    <row r="175" spans="1:2">
      <c r="A175"/>
      <c r="B175"/>
    </row>
    <row r="176" spans="1:2">
      <c r="A176"/>
      <c r="B176"/>
    </row>
    <row r="177" spans="1:2">
      <c r="A177"/>
      <c r="B177"/>
    </row>
    <row r="178" spans="1:2">
      <c r="A178"/>
      <c r="B178"/>
    </row>
    <row r="179" spans="1:2">
      <c r="A179"/>
      <c r="B179"/>
    </row>
    <row r="180" spans="1:2">
      <c r="A180"/>
      <c r="B180"/>
    </row>
    <row r="181" spans="1:2">
      <c r="A181"/>
      <c r="B181"/>
    </row>
    <row r="182" spans="1:2">
      <c r="A182"/>
      <c r="B182"/>
    </row>
    <row r="183" spans="1:2">
      <c r="A183"/>
      <c r="B183"/>
    </row>
    <row r="184" spans="1:2">
      <c r="A184"/>
      <c r="B184"/>
    </row>
    <row r="185" spans="1:2">
      <c r="A185"/>
      <c r="B185"/>
    </row>
    <row r="186" spans="1:2">
      <c r="A186"/>
      <c r="B186"/>
    </row>
    <row r="187" spans="1:2">
      <c r="A187"/>
      <c r="B187"/>
    </row>
    <row r="188" spans="1:2">
      <c r="A188"/>
      <c r="B188"/>
    </row>
    <row r="189" spans="1:2">
      <c r="A189"/>
      <c r="B189"/>
    </row>
    <row r="190" spans="1:2">
      <c r="A190"/>
      <c r="B190"/>
    </row>
    <row r="191" spans="1:2">
      <c r="A191"/>
      <c r="B191"/>
    </row>
    <row r="192" spans="1:2">
      <c r="A192"/>
      <c r="B192"/>
    </row>
    <row r="193" spans="1:2">
      <c r="A193"/>
      <c r="B193"/>
    </row>
    <row r="194" spans="1:2">
      <c r="A194"/>
      <c r="B194"/>
    </row>
    <row r="195" spans="1:2">
      <c r="A195"/>
      <c r="B195"/>
    </row>
    <row r="196" spans="1:2">
      <c r="A196"/>
      <c r="B196"/>
    </row>
    <row r="197" spans="1:2">
      <c r="A197"/>
      <c r="B197"/>
    </row>
    <row r="198" spans="1:2">
      <c r="A198"/>
      <c r="B198"/>
    </row>
    <row r="199" spans="1:2">
      <c r="A199"/>
      <c r="B199"/>
    </row>
    <row r="200" spans="1:2">
      <c r="A200"/>
      <c r="B200"/>
    </row>
    <row r="201" spans="1:2">
      <c r="A201"/>
      <c r="B201"/>
    </row>
    <row r="202" spans="1:2">
      <c r="A202"/>
      <c r="B202"/>
    </row>
    <row r="203" spans="1:2">
      <c r="A203"/>
      <c r="B203"/>
    </row>
    <row r="204" spans="1:2">
      <c r="A204"/>
      <c r="B204"/>
    </row>
    <row r="205" spans="1:2">
      <c r="A205"/>
      <c r="B205"/>
    </row>
    <row r="206" spans="1:2">
      <c r="A206"/>
      <c r="B206"/>
    </row>
    <row r="207" spans="1:2">
      <c r="A207"/>
      <c r="B207"/>
    </row>
    <row r="208" spans="1:2">
      <c r="A208"/>
      <c r="B208"/>
    </row>
    <row r="209" spans="1:2">
      <c r="A209"/>
      <c r="B209"/>
    </row>
    <row r="210" spans="1:2">
      <c r="A210"/>
      <c r="B210"/>
    </row>
    <row r="211" spans="1:2">
      <c r="A211"/>
      <c r="B211"/>
    </row>
    <row r="212" spans="1:2">
      <c r="A212"/>
      <c r="B212"/>
    </row>
    <row r="213" spans="1:2">
      <c r="A213"/>
      <c r="B213"/>
    </row>
    <row r="214" spans="1:2">
      <c r="A214"/>
      <c r="B214"/>
    </row>
    <row r="215" spans="1:2">
      <c r="A215"/>
      <c r="B215"/>
    </row>
    <row r="216" spans="1:2">
      <c r="A216"/>
      <c r="B216"/>
    </row>
    <row r="217" spans="1:2">
      <c r="A217"/>
      <c r="B217"/>
    </row>
    <row r="218" spans="1:2">
      <c r="A218"/>
      <c r="B218"/>
    </row>
    <row r="219" spans="1:2">
      <c r="A219"/>
      <c r="B219"/>
    </row>
    <row r="220" spans="1:2">
      <c r="A220"/>
      <c r="B220"/>
    </row>
    <row r="221" spans="1:2">
      <c r="A221"/>
      <c r="B221"/>
    </row>
    <row r="222" spans="1:2">
      <c r="A222"/>
      <c r="B222"/>
    </row>
    <row r="223" spans="1:2">
      <c r="A223"/>
      <c r="B223"/>
    </row>
    <row r="224" spans="1:2">
      <c r="A224"/>
      <c r="B224"/>
    </row>
    <row r="225" spans="1:2">
      <c r="A225"/>
      <c r="B225"/>
    </row>
    <row r="226" spans="1:2">
      <c r="A226"/>
      <c r="B226"/>
    </row>
    <row r="227" spans="1:2">
      <c r="A227"/>
      <c r="B227"/>
    </row>
    <row r="228" spans="1:2">
      <c r="A228"/>
      <c r="B228"/>
    </row>
    <row r="229" spans="1:2">
      <c r="A229"/>
      <c r="B229"/>
    </row>
    <row r="230" spans="1:2">
      <c r="A230"/>
      <c r="B230"/>
    </row>
    <row r="231" spans="1:2">
      <c r="A231"/>
      <c r="B231"/>
    </row>
    <row r="232" spans="1:2">
      <c r="A232"/>
      <c r="B232"/>
    </row>
    <row r="233" spans="1:2">
      <c r="A233"/>
      <c r="B233"/>
    </row>
    <row r="234" spans="1:2">
      <c r="A234"/>
      <c r="B234"/>
    </row>
    <row r="235" spans="1:2">
      <c r="A235"/>
      <c r="B235"/>
    </row>
    <row r="236" spans="1:2">
      <c r="A236"/>
      <c r="B236"/>
    </row>
    <row r="237" spans="1:2">
      <c r="A237"/>
      <c r="B237"/>
    </row>
    <row r="238" spans="1:2">
      <c r="A238"/>
      <c r="B238"/>
    </row>
    <row r="239" spans="1:2">
      <c r="A239"/>
      <c r="B239"/>
    </row>
    <row r="240" spans="1:2">
      <c r="A240"/>
      <c r="B240"/>
    </row>
    <row r="241" spans="1:2">
      <c r="A241"/>
      <c r="B241"/>
    </row>
    <row r="242" spans="1:2">
      <c r="A242"/>
      <c r="B242"/>
    </row>
    <row r="243" spans="1:2">
      <c r="A243"/>
      <c r="B243"/>
    </row>
    <row r="244" spans="1:2">
      <c r="A244"/>
      <c r="B244"/>
    </row>
    <row r="245" spans="1:2">
      <c r="A245"/>
      <c r="B245"/>
    </row>
    <row r="246" spans="1:2">
      <c r="A246"/>
      <c r="B246"/>
    </row>
    <row r="247" spans="1:2">
      <c r="A247"/>
      <c r="B247"/>
    </row>
    <row r="248" spans="1:2">
      <c r="A248"/>
      <c r="B248"/>
    </row>
    <row r="249" spans="1:2">
      <c r="A249"/>
      <c r="B249"/>
    </row>
    <row r="250" spans="1:2">
      <c r="A250"/>
      <c r="B250"/>
    </row>
    <row r="251" spans="1:2">
      <c r="A251"/>
      <c r="B251"/>
    </row>
    <row r="252" spans="1:2">
      <c r="A252"/>
      <c r="B252"/>
    </row>
    <row r="253" spans="1:2">
      <c r="A253"/>
      <c r="B253"/>
    </row>
    <row r="254" spans="1:2">
      <c r="A254"/>
      <c r="B254"/>
    </row>
    <row r="255" spans="1:2">
      <c r="A255"/>
      <c r="B255"/>
    </row>
    <row r="256" spans="1:2">
      <c r="A256"/>
      <c r="B256"/>
    </row>
    <row r="257" spans="1:2">
      <c r="A257"/>
      <c r="B257"/>
    </row>
    <row r="258" spans="1:2">
      <c r="A258"/>
      <c r="B258"/>
    </row>
    <row r="259" spans="1:2">
      <c r="A259"/>
      <c r="B259"/>
    </row>
    <row r="260" spans="1:2">
      <c r="A260"/>
      <c r="B260"/>
    </row>
    <row r="261" spans="1:2">
      <c r="A261"/>
      <c r="B261"/>
    </row>
    <row r="262" spans="1:2">
      <c r="A262"/>
      <c r="B262"/>
    </row>
    <row r="263" spans="1:2">
      <c r="A263"/>
      <c r="B263"/>
    </row>
    <row r="264" spans="1:2">
      <c r="A264"/>
      <c r="B264"/>
    </row>
    <row r="265" spans="1:2">
      <c r="A265"/>
      <c r="B265"/>
    </row>
    <row r="266" spans="1:2">
      <c r="A266"/>
      <c r="B266"/>
    </row>
    <row r="267" spans="1:2">
      <c r="A267"/>
      <c r="B267"/>
    </row>
    <row r="268" spans="1:2">
      <c r="A268"/>
      <c r="B268"/>
    </row>
    <row r="269" spans="1:2">
      <c r="A269"/>
      <c r="B269"/>
    </row>
    <row r="270" spans="1:2">
      <c r="A270"/>
      <c r="B270"/>
    </row>
    <row r="271" spans="1:2">
      <c r="A271"/>
      <c r="B271"/>
    </row>
    <row r="272" spans="1:2">
      <c r="A272"/>
      <c r="B272"/>
    </row>
    <row r="273" spans="1:2">
      <c r="A273"/>
      <c r="B273"/>
    </row>
    <row r="274" spans="1:2">
      <c r="A274"/>
      <c r="B274"/>
    </row>
    <row r="275" spans="1:2">
      <c r="A275"/>
      <c r="B275"/>
    </row>
    <row r="276" spans="1:2">
      <c r="A276"/>
      <c r="B276"/>
    </row>
    <row r="277" spans="1:2">
      <c r="A277"/>
      <c r="B277"/>
    </row>
    <row r="278" spans="1:2">
      <c r="A278"/>
      <c r="B278"/>
    </row>
    <row r="279" spans="1:2">
      <c r="A279"/>
      <c r="B279"/>
    </row>
    <row r="280" spans="1:2">
      <c r="A280"/>
      <c r="B280"/>
    </row>
    <row r="281" spans="1:2">
      <c r="A281"/>
      <c r="B281"/>
    </row>
    <row r="282" spans="1:2">
      <c r="A282"/>
      <c r="B282"/>
    </row>
    <row r="283" spans="1:2">
      <c r="A283"/>
      <c r="B283"/>
    </row>
    <row r="284" spans="1:2">
      <c r="A284"/>
      <c r="B284"/>
    </row>
    <row r="285" spans="1:2">
      <c r="A285"/>
      <c r="B285"/>
    </row>
    <row r="286" spans="1:2">
      <c r="A286"/>
      <c r="B286"/>
    </row>
    <row r="287" spans="1:2">
      <c r="A287"/>
      <c r="B287"/>
    </row>
    <row r="288" spans="1:2">
      <c r="A288"/>
      <c r="B288"/>
    </row>
    <row r="289" spans="1:2">
      <c r="A289"/>
      <c r="B289"/>
    </row>
    <row r="290" spans="1:2">
      <c r="A290"/>
      <c r="B290"/>
    </row>
    <row r="291" spans="1:2">
      <c r="A291"/>
      <c r="B291"/>
    </row>
    <row r="292" spans="1:2">
      <c r="A292"/>
      <c r="B292"/>
    </row>
    <row r="293" spans="1:2">
      <c r="A293"/>
      <c r="B293"/>
    </row>
    <row r="294" spans="1:2">
      <c r="A294"/>
      <c r="B294"/>
    </row>
    <row r="295" spans="1:2">
      <c r="A295"/>
      <c r="B295"/>
    </row>
    <row r="296" spans="1:2">
      <c r="A296"/>
      <c r="B296"/>
    </row>
    <row r="297" spans="1:2">
      <c r="A297"/>
      <c r="B297"/>
    </row>
    <row r="298" spans="1:2">
      <c r="A298"/>
      <c r="B298"/>
    </row>
    <row r="299" spans="1:2">
      <c r="A299"/>
      <c r="B299"/>
    </row>
    <row r="300" spans="1:2">
      <c r="A300"/>
      <c r="B300"/>
    </row>
    <row r="301" spans="1:2">
      <c r="A301"/>
      <c r="B301"/>
    </row>
    <row r="302" spans="1:2">
      <c r="A302"/>
      <c r="B302"/>
    </row>
    <row r="303" spans="1:2">
      <c r="A303"/>
      <c r="B303"/>
    </row>
    <row r="304" spans="1:2">
      <c r="A304"/>
      <c r="B304"/>
    </row>
    <row r="305" spans="1:2">
      <c r="A305"/>
      <c r="B305"/>
    </row>
    <row r="306" spans="1:2">
      <c r="A306"/>
      <c r="B306"/>
    </row>
    <row r="307" spans="1:2">
      <c r="A307"/>
      <c r="B307"/>
    </row>
    <row r="308" spans="1:2">
      <c r="A308"/>
      <c r="B308"/>
    </row>
    <row r="309" spans="1:2">
      <c r="A309"/>
      <c r="B309"/>
    </row>
    <row r="310" spans="1:2">
      <c r="A310"/>
      <c r="B310"/>
    </row>
    <row r="311" spans="1:2">
      <c r="A311"/>
      <c r="B311"/>
    </row>
    <row r="312" spans="1:2">
      <c r="A312"/>
      <c r="B312"/>
    </row>
    <row r="313" spans="1:2">
      <c r="A313"/>
      <c r="B313"/>
    </row>
    <row r="314" spans="1:2">
      <c r="A314"/>
      <c r="B314"/>
    </row>
    <row r="315" spans="1:2">
      <c r="A315"/>
      <c r="B315"/>
    </row>
    <row r="316" spans="1:2">
      <c r="A316"/>
      <c r="B316"/>
    </row>
    <row r="317" spans="1:2">
      <c r="A317"/>
      <c r="B317"/>
    </row>
    <row r="318" spans="1:2">
      <c r="A318"/>
      <c r="B318"/>
    </row>
    <row r="319" spans="1:2">
      <c r="A319"/>
      <c r="B319"/>
    </row>
    <row r="320" spans="1:2">
      <c r="A320"/>
      <c r="B320"/>
    </row>
    <row r="321" spans="1:2">
      <c r="A321"/>
      <c r="B321"/>
    </row>
    <row r="322" spans="1:2">
      <c r="A322"/>
      <c r="B322"/>
    </row>
    <row r="323" spans="1:2">
      <c r="A323"/>
      <c r="B323"/>
    </row>
    <row r="324" spans="1:2">
      <c r="A324"/>
      <c r="B324"/>
    </row>
    <row r="325" spans="1:2">
      <c r="A325"/>
      <c r="B325"/>
    </row>
    <row r="326" spans="1:2">
      <c r="A326"/>
      <c r="B326"/>
    </row>
    <row r="327" spans="1:2">
      <c r="A327"/>
      <c r="B327"/>
    </row>
    <row r="328" spans="1:2">
      <c r="A328"/>
      <c r="B328"/>
    </row>
    <row r="329" spans="1:2">
      <c r="A329"/>
      <c r="B329"/>
    </row>
    <row r="330" spans="1:2">
      <c r="A330"/>
      <c r="B330"/>
    </row>
    <row r="331" spans="1:2">
      <c r="A331"/>
      <c r="B331"/>
    </row>
    <row r="332" spans="1:2">
      <c r="A332"/>
      <c r="B332"/>
    </row>
    <row r="333" spans="1:2">
      <c r="A333"/>
      <c r="B333"/>
    </row>
    <row r="334" spans="1:2">
      <c r="A334"/>
      <c r="B334"/>
    </row>
    <row r="335" spans="1:2">
      <c r="A335"/>
      <c r="B335"/>
    </row>
    <row r="336" spans="1:2">
      <c r="A336"/>
      <c r="B336"/>
    </row>
    <row r="337" spans="1:2">
      <c r="A337"/>
      <c r="B337"/>
    </row>
    <row r="338" spans="1:2">
      <c r="A338"/>
      <c r="B338"/>
    </row>
    <row r="339" spans="1:2">
      <c r="A339"/>
      <c r="B339"/>
    </row>
    <row r="340" spans="1:2">
      <c r="A340"/>
      <c r="B340"/>
    </row>
    <row r="341" spans="1:2">
      <c r="A341"/>
      <c r="B341"/>
    </row>
    <row r="342" spans="1:2">
      <c r="A342"/>
      <c r="B342"/>
    </row>
    <row r="343" spans="1:2">
      <c r="A343"/>
      <c r="B343"/>
    </row>
    <row r="344" spans="1:2">
      <c r="A344"/>
      <c r="B344"/>
    </row>
    <row r="345" spans="1:2">
      <c r="A345"/>
      <c r="B345"/>
    </row>
    <row r="346" spans="1:2">
      <c r="A346"/>
      <c r="B346"/>
    </row>
    <row r="347" spans="1:2">
      <c r="A347"/>
      <c r="B347"/>
    </row>
    <row r="348" spans="1:2">
      <c r="A348"/>
      <c r="B348"/>
    </row>
    <row r="349" spans="1:2">
      <c r="A349"/>
      <c r="B349"/>
    </row>
    <row r="350" spans="1:2">
      <c r="A350"/>
      <c r="B350"/>
    </row>
    <row r="351" spans="1:2">
      <c r="A351"/>
      <c r="B351"/>
    </row>
    <row r="352" spans="1:2">
      <c r="A352"/>
      <c r="B352"/>
    </row>
    <row r="353" spans="1:2">
      <c r="A353"/>
      <c r="B353"/>
    </row>
    <row r="354" spans="1:2">
      <c r="A354"/>
      <c r="B354"/>
    </row>
    <row r="355" spans="1:2">
      <c r="A355"/>
      <c r="B355"/>
    </row>
    <row r="356" spans="1:2">
      <c r="A356"/>
      <c r="B356"/>
    </row>
    <row r="357" spans="1:2">
      <c r="A357"/>
      <c r="B357"/>
    </row>
    <row r="358" spans="1:2">
      <c r="A358"/>
      <c r="B358"/>
    </row>
    <row r="359" spans="1:2">
      <c r="A359"/>
      <c r="B359"/>
    </row>
    <row r="360" spans="1:2">
      <c r="A360"/>
      <c r="B360"/>
    </row>
    <row r="361" spans="1:2">
      <c r="A361"/>
      <c r="B361"/>
    </row>
    <row r="362" spans="1:2">
      <c r="A362"/>
      <c r="B362"/>
    </row>
    <row r="363" spans="1:2">
      <c r="A363"/>
      <c r="B363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  <legacyDrawing r:id="rId2"/>
  <controls>
    <control shapeId="41985" r:id="rId3" name="cmdGetListAllSheets"/>
  </controls>
</worksheet>
</file>

<file path=xl/worksheets/sheet15.xml><?xml version="1.0" encoding="utf-8"?>
<worksheet xmlns="http://schemas.openxmlformats.org/spreadsheetml/2006/main" xmlns:r="http://schemas.openxmlformats.org/officeDocument/2006/relationships">
  <sheetPr codeName="TEHSHEET" enableFormatConditionsCalculation="0">
    <tabColor indexed="47"/>
  </sheetPr>
  <dimension ref="A1:T85"/>
  <sheetViews>
    <sheetView showGridLines="0" workbookViewId="0"/>
  </sheetViews>
  <sheetFormatPr defaultRowHeight="11.25"/>
  <cols>
    <col min="1" max="1" width="32.5703125" style="7" bestFit="1" customWidth="1"/>
    <col min="2" max="2" width="32.5703125" style="7" customWidth="1"/>
    <col min="4" max="4" width="9.140625" style="65"/>
    <col min="5" max="5" width="11.42578125" style="65" bestFit="1" customWidth="1"/>
    <col min="6" max="6" width="9.140625" style="5"/>
    <col min="7" max="7" width="11.140625" style="5" customWidth="1"/>
    <col min="8" max="8" width="31.42578125" style="5" bestFit="1" customWidth="1"/>
    <col min="9" max="11" width="35.28515625" style="5" customWidth="1"/>
    <col min="12" max="12" width="14.5703125" style="5" bestFit="1" customWidth="1"/>
    <col min="13" max="13" width="30" style="195" bestFit="1" customWidth="1"/>
    <col min="14" max="14" width="8.7109375" style="195" bestFit="1" customWidth="1"/>
    <col min="15" max="15" width="38.28515625" style="5" customWidth="1"/>
    <col min="16" max="16" width="33.42578125" style="5" bestFit="1" customWidth="1"/>
    <col min="17" max="17" width="45.42578125" style="5" customWidth="1"/>
    <col min="18" max="19" width="9.140625" style="5"/>
    <col min="20" max="20" width="25.7109375" style="5" customWidth="1"/>
    <col min="21" max="16384" width="9.140625" style="5"/>
  </cols>
  <sheetData>
    <row r="1" spans="1:20" s="63" customFormat="1" ht="38.25">
      <c r="A1" s="62" t="s">
        <v>27</v>
      </c>
      <c r="B1" s="62" t="s">
        <v>551</v>
      </c>
      <c r="C1" s="61"/>
      <c r="D1" s="62" t="s">
        <v>49</v>
      </c>
      <c r="E1" s="62" t="s">
        <v>46</v>
      </c>
      <c r="F1" s="62" t="s">
        <v>157</v>
      </c>
      <c r="G1" s="62" t="s">
        <v>209</v>
      </c>
      <c r="H1" s="62" t="s">
        <v>175</v>
      </c>
      <c r="I1" s="62" t="s">
        <v>261</v>
      </c>
      <c r="J1" s="62" t="s">
        <v>556</v>
      </c>
      <c r="K1" s="62" t="s">
        <v>546</v>
      </c>
      <c r="L1" s="62" t="s">
        <v>208</v>
      </c>
      <c r="M1" s="363" t="s">
        <v>373</v>
      </c>
      <c r="N1" s="363"/>
      <c r="O1" s="62" t="s">
        <v>405</v>
      </c>
      <c r="P1" s="62" t="s">
        <v>516</v>
      </c>
      <c r="Q1" s="364" t="s">
        <v>523</v>
      </c>
      <c r="R1" s="364"/>
      <c r="T1" s="62" t="s">
        <v>539</v>
      </c>
    </row>
    <row r="2" spans="1:20" ht="22.5">
      <c r="A2" s="6" t="s">
        <v>68</v>
      </c>
      <c r="B2" s="272" t="s">
        <v>554</v>
      </c>
      <c r="D2" s="64">
        <v>2013</v>
      </c>
      <c r="E2" s="64" t="s">
        <v>47</v>
      </c>
      <c r="F2" s="67" t="s">
        <v>158</v>
      </c>
      <c r="G2" s="67" t="s">
        <v>210</v>
      </c>
      <c r="H2" s="67" t="s">
        <v>173</v>
      </c>
      <c r="I2" s="67" t="s">
        <v>177</v>
      </c>
      <c r="J2" s="62" t="s">
        <v>552</v>
      </c>
      <c r="K2" s="67" t="s">
        <v>547</v>
      </c>
      <c r="L2" s="67" t="s">
        <v>60</v>
      </c>
      <c r="M2" s="67" t="s">
        <v>374</v>
      </c>
      <c r="N2" s="67" t="s">
        <v>408</v>
      </c>
      <c r="O2" s="67" t="s">
        <v>406</v>
      </c>
      <c r="P2" s="67" t="s">
        <v>504</v>
      </c>
      <c r="Q2" s="67" t="s">
        <v>519</v>
      </c>
      <c r="R2" s="67" t="b">
        <v>0</v>
      </c>
      <c r="T2" s="67" t="b">
        <v>1</v>
      </c>
    </row>
    <row r="3" spans="1:20" ht="78.75">
      <c r="A3" s="6" t="s">
        <v>69</v>
      </c>
      <c r="B3" s="6"/>
      <c r="D3" s="64">
        <v>2014</v>
      </c>
      <c r="E3" s="64" t="s">
        <v>48</v>
      </c>
      <c r="F3" s="67" t="s">
        <v>159</v>
      </c>
      <c r="G3" s="67" t="s">
        <v>211</v>
      </c>
      <c r="H3" s="67" t="s">
        <v>174</v>
      </c>
      <c r="I3" s="67" t="s">
        <v>178</v>
      </c>
      <c r="J3" s="67" t="s">
        <v>638</v>
      </c>
      <c r="K3" s="67" t="s">
        <v>548</v>
      </c>
      <c r="L3" s="67" t="s">
        <v>5</v>
      </c>
      <c r="M3" s="67" t="s">
        <v>375</v>
      </c>
      <c r="N3" s="67" t="s">
        <v>408</v>
      </c>
      <c r="O3" s="67" t="s">
        <v>407</v>
      </c>
      <c r="P3" s="67" t="s">
        <v>505</v>
      </c>
      <c r="Q3" s="67" t="s">
        <v>520</v>
      </c>
      <c r="R3" s="67" t="b">
        <v>0</v>
      </c>
    </row>
    <row r="4" spans="1:20" ht="78.75">
      <c r="A4" s="6" t="s">
        <v>70</v>
      </c>
      <c r="B4" s="6"/>
      <c r="D4" s="64">
        <v>2015</v>
      </c>
      <c r="F4" s="67" t="s">
        <v>160</v>
      </c>
      <c r="G4" s="67" t="s">
        <v>212</v>
      </c>
      <c r="I4" s="67" t="s">
        <v>179</v>
      </c>
      <c r="J4" s="67" t="s">
        <v>639</v>
      </c>
      <c r="K4" s="67" t="s">
        <v>549</v>
      </c>
      <c r="L4" s="67" t="s">
        <v>6</v>
      </c>
      <c r="M4" s="67" t="s">
        <v>376</v>
      </c>
      <c r="N4" s="67" t="s">
        <v>377</v>
      </c>
      <c r="O4" s="67" t="s">
        <v>404</v>
      </c>
      <c r="P4" s="67" t="s">
        <v>506</v>
      </c>
      <c r="Q4" s="67" t="s">
        <v>521</v>
      </c>
      <c r="R4" s="67" t="b">
        <v>0</v>
      </c>
    </row>
    <row r="5" spans="1:20" ht="56.25">
      <c r="A5" s="6" t="s">
        <v>71</v>
      </c>
      <c r="B5" s="6"/>
      <c r="D5" s="64">
        <v>2016</v>
      </c>
      <c r="E5" s="62" t="s">
        <v>321</v>
      </c>
      <c r="F5" s="67" t="s">
        <v>161</v>
      </c>
      <c r="G5" s="67" t="s">
        <v>213</v>
      </c>
      <c r="J5" s="67" t="s">
        <v>640</v>
      </c>
      <c r="L5" s="67" t="s">
        <v>7</v>
      </c>
      <c r="M5" s="67" t="s">
        <v>378</v>
      </c>
      <c r="N5" s="67" t="s">
        <v>379</v>
      </c>
      <c r="P5" s="67" t="s">
        <v>507</v>
      </c>
      <c r="Q5" s="67" t="s">
        <v>522</v>
      </c>
      <c r="R5" s="67" t="b">
        <v>0</v>
      </c>
    </row>
    <row r="6" spans="1:20" ht="38.25">
      <c r="A6" s="6" t="s">
        <v>72</v>
      </c>
      <c r="B6" s="6"/>
      <c r="D6" s="64">
        <v>2017</v>
      </c>
      <c r="E6" s="67" t="s">
        <v>322</v>
      </c>
      <c r="F6" s="67" t="s">
        <v>162</v>
      </c>
      <c r="G6" s="92"/>
      <c r="I6" s="62" t="s">
        <v>262</v>
      </c>
      <c r="J6" s="67" t="s">
        <v>641</v>
      </c>
      <c r="L6" s="67" t="s">
        <v>28</v>
      </c>
      <c r="M6" s="67" t="s">
        <v>380</v>
      </c>
      <c r="N6" s="67" t="s">
        <v>379</v>
      </c>
      <c r="P6" s="67" t="s">
        <v>508</v>
      </c>
      <c r="Q6" s="67" t="s">
        <v>404</v>
      </c>
      <c r="R6" s="67" t="b">
        <v>0</v>
      </c>
    </row>
    <row r="7" spans="1:20" ht="22.5">
      <c r="A7" s="6" t="s">
        <v>73</v>
      </c>
      <c r="B7" s="6"/>
      <c r="E7" s="67" t="s">
        <v>323</v>
      </c>
      <c r="F7" s="67" t="s">
        <v>163</v>
      </c>
      <c r="G7" s="92"/>
      <c r="I7" s="67" t="s">
        <v>257</v>
      </c>
      <c r="J7" s="67" t="s">
        <v>650</v>
      </c>
      <c r="L7" s="67" t="s">
        <v>29</v>
      </c>
      <c r="M7" s="67" t="s">
        <v>381</v>
      </c>
      <c r="N7" s="67" t="s">
        <v>379</v>
      </c>
      <c r="P7" s="67" t="s">
        <v>509</v>
      </c>
    </row>
    <row r="8" spans="1:20" ht="22.5">
      <c r="A8" s="6" t="s">
        <v>74</v>
      </c>
      <c r="B8" s="6"/>
      <c r="F8" s="67" t="s">
        <v>164</v>
      </c>
      <c r="G8" s="92"/>
      <c r="I8" s="67" t="s">
        <v>258</v>
      </c>
      <c r="J8" s="67" t="s">
        <v>651</v>
      </c>
      <c r="L8" s="67" t="s">
        <v>154</v>
      </c>
      <c r="M8" s="67" t="s">
        <v>382</v>
      </c>
      <c r="N8" s="67" t="s">
        <v>379</v>
      </c>
      <c r="P8" s="67" t="s">
        <v>510</v>
      </c>
    </row>
    <row r="9" spans="1:20" ht="22.5">
      <c r="A9" s="6" t="s">
        <v>75</v>
      </c>
      <c r="B9" s="6"/>
      <c r="F9" s="67" t="s">
        <v>165</v>
      </c>
      <c r="G9" s="92"/>
      <c r="J9" s="67" t="s">
        <v>652</v>
      </c>
      <c r="L9" s="67" t="s">
        <v>155</v>
      </c>
      <c r="M9" s="67" t="s">
        <v>383</v>
      </c>
      <c r="N9" s="67" t="s">
        <v>379</v>
      </c>
      <c r="P9" s="67" t="s">
        <v>511</v>
      </c>
    </row>
    <row r="10" spans="1:20" ht="38.25">
      <c r="A10" s="6" t="s">
        <v>76</v>
      </c>
      <c r="B10" s="6"/>
      <c r="F10" s="67" t="s">
        <v>166</v>
      </c>
      <c r="G10" s="92"/>
      <c r="I10" s="62" t="s">
        <v>263</v>
      </c>
      <c r="J10" s="67" t="s">
        <v>653</v>
      </c>
      <c r="L10" s="67" t="s">
        <v>184</v>
      </c>
      <c r="M10" s="67" t="s">
        <v>384</v>
      </c>
      <c r="N10" s="67" t="s">
        <v>379</v>
      </c>
      <c r="P10" s="67" t="s">
        <v>512</v>
      </c>
    </row>
    <row r="11" spans="1:20" ht="22.5">
      <c r="A11" s="6" t="s">
        <v>77</v>
      </c>
      <c r="B11" s="6"/>
      <c r="F11" s="67" t="s">
        <v>167</v>
      </c>
      <c r="G11" s="92"/>
      <c r="I11" s="67" t="s">
        <v>259</v>
      </c>
      <c r="J11" s="67" t="s">
        <v>644</v>
      </c>
      <c r="L11" s="67" t="s">
        <v>185</v>
      </c>
      <c r="M11" s="67" t="s">
        <v>385</v>
      </c>
      <c r="N11" s="67" t="s">
        <v>379</v>
      </c>
      <c r="P11" s="67" t="s">
        <v>513</v>
      </c>
    </row>
    <row r="12" spans="1:20" ht="33.75">
      <c r="A12" s="6" t="s">
        <v>25</v>
      </c>
      <c r="B12" s="6"/>
      <c r="F12" s="67" t="s">
        <v>168</v>
      </c>
      <c r="G12" s="92"/>
      <c r="J12" s="67" t="s">
        <v>645</v>
      </c>
      <c r="L12" s="67" t="s">
        <v>186</v>
      </c>
      <c r="M12" s="67" t="s">
        <v>386</v>
      </c>
      <c r="N12" s="67" t="s">
        <v>379</v>
      </c>
      <c r="P12" s="67" t="s">
        <v>514</v>
      </c>
    </row>
    <row r="13" spans="1:20">
      <c r="A13" s="6" t="s">
        <v>78</v>
      </c>
      <c r="B13" s="6"/>
      <c r="F13" s="67" t="s">
        <v>169</v>
      </c>
      <c r="G13" s="92"/>
      <c r="L13" s="67" t="s">
        <v>187</v>
      </c>
      <c r="M13" s="67" t="s">
        <v>387</v>
      </c>
      <c r="N13" s="67" t="s">
        <v>388</v>
      </c>
      <c r="P13" s="67" t="s">
        <v>515</v>
      </c>
    </row>
    <row r="14" spans="1:20" ht="12.75">
      <c r="A14" s="6" t="s">
        <v>26</v>
      </c>
      <c r="B14" s="6"/>
      <c r="J14" s="62" t="s">
        <v>553</v>
      </c>
      <c r="L14" s="67" t="s">
        <v>188</v>
      </c>
      <c r="M14" s="67" t="s">
        <v>389</v>
      </c>
      <c r="N14" s="67" t="s">
        <v>388</v>
      </c>
    </row>
    <row r="15" spans="1:20" ht="78.75">
      <c r="A15" s="6" t="s">
        <v>79</v>
      </c>
      <c r="B15" s="6"/>
      <c r="J15" s="67" t="s">
        <v>638</v>
      </c>
      <c r="L15" s="67" t="s">
        <v>189</v>
      </c>
      <c r="M15" s="67" t="s">
        <v>390</v>
      </c>
      <c r="N15" s="67" t="s">
        <v>388</v>
      </c>
    </row>
    <row r="16" spans="1:20" ht="78.75">
      <c r="A16" s="6" t="s">
        <v>80</v>
      </c>
      <c r="B16" s="6"/>
      <c r="J16" s="67" t="s">
        <v>639</v>
      </c>
      <c r="L16" s="67" t="s">
        <v>190</v>
      </c>
      <c r="M16" s="67" t="s">
        <v>391</v>
      </c>
      <c r="N16" s="67" t="s">
        <v>388</v>
      </c>
    </row>
    <row r="17" spans="1:14" ht="56.25">
      <c r="A17" s="6" t="s">
        <v>81</v>
      </c>
      <c r="B17" s="6"/>
      <c r="J17" s="67" t="s">
        <v>640</v>
      </c>
      <c r="L17" s="67" t="s">
        <v>191</v>
      </c>
      <c r="M17" s="67" t="s">
        <v>392</v>
      </c>
      <c r="N17" s="67" t="s">
        <v>379</v>
      </c>
    </row>
    <row r="18" spans="1:14">
      <c r="A18" s="6" t="s">
        <v>82</v>
      </c>
      <c r="B18" s="6"/>
      <c r="J18" s="67" t="s">
        <v>641</v>
      </c>
      <c r="L18" s="67" t="s">
        <v>192</v>
      </c>
      <c r="M18" s="67" t="s">
        <v>393</v>
      </c>
      <c r="N18" s="67" t="s">
        <v>379</v>
      </c>
    </row>
    <row r="19" spans="1:14">
      <c r="A19" s="6" t="s">
        <v>83</v>
      </c>
      <c r="B19" s="6"/>
      <c r="J19" s="67" t="s">
        <v>650</v>
      </c>
      <c r="L19" s="67" t="s">
        <v>193</v>
      </c>
      <c r="M19" s="67" t="s">
        <v>394</v>
      </c>
      <c r="N19" s="67" t="s">
        <v>379</v>
      </c>
    </row>
    <row r="20" spans="1:14">
      <c r="A20" s="6" t="s">
        <v>84</v>
      </c>
      <c r="B20" s="6"/>
      <c r="J20" s="67" t="s">
        <v>651</v>
      </c>
      <c r="L20" s="67" t="s">
        <v>194</v>
      </c>
      <c r="M20" s="67" t="s">
        <v>395</v>
      </c>
      <c r="N20" s="67" t="s">
        <v>388</v>
      </c>
    </row>
    <row r="21" spans="1:14">
      <c r="A21" s="6" t="s">
        <v>85</v>
      </c>
      <c r="B21" s="6"/>
      <c r="J21" s="67" t="s">
        <v>652</v>
      </c>
      <c r="L21" s="67" t="s">
        <v>195</v>
      </c>
      <c r="M21" s="67" t="s">
        <v>396</v>
      </c>
      <c r="N21" s="67" t="s">
        <v>379</v>
      </c>
    </row>
    <row r="22" spans="1:14">
      <c r="A22" s="6" t="s">
        <v>86</v>
      </c>
      <c r="B22" s="6"/>
      <c r="J22" s="67" t="s">
        <v>653</v>
      </c>
      <c r="M22" s="67" t="s">
        <v>397</v>
      </c>
      <c r="N22" s="67" t="s">
        <v>379</v>
      </c>
    </row>
    <row r="23" spans="1:14" ht="22.5">
      <c r="A23" s="6" t="s">
        <v>87</v>
      </c>
      <c r="B23" s="6"/>
      <c r="J23" s="67" t="s">
        <v>644</v>
      </c>
      <c r="M23" s="67" t="s">
        <v>398</v>
      </c>
      <c r="N23" s="67" t="s">
        <v>408</v>
      </c>
    </row>
    <row r="24" spans="1:14" ht="33.75">
      <c r="A24" s="6" t="s">
        <v>88</v>
      </c>
      <c r="B24" s="6"/>
      <c r="J24" s="67" t="s">
        <v>645</v>
      </c>
      <c r="M24" s="67" t="s">
        <v>399</v>
      </c>
      <c r="N24" s="67" t="s">
        <v>333</v>
      </c>
    </row>
    <row r="25" spans="1:14">
      <c r="A25" s="6" t="s">
        <v>89</v>
      </c>
      <c r="B25" s="6"/>
      <c r="J25" s="67" t="s">
        <v>654</v>
      </c>
      <c r="M25" s="67" t="s">
        <v>400</v>
      </c>
      <c r="N25" s="67" t="s">
        <v>333</v>
      </c>
    </row>
    <row r="26" spans="1:14">
      <c r="A26" s="6" t="s">
        <v>90</v>
      </c>
      <c r="B26" s="6"/>
      <c r="J26" s="67" t="s">
        <v>655</v>
      </c>
      <c r="M26" s="67" t="s">
        <v>401</v>
      </c>
      <c r="N26" s="67" t="s">
        <v>333</v>
      </c>
    </row>
    <row r="27" spans="1:14">
      <c r="A27" s="6" t="s">
        <v>91</v>
      </c>
      <c r="B27" s="272" t="s">
        <v>554</v>
      </c>
      <c r="M27" s="67" t="s">
        <v>402</v>
      </c>
      <c r="N27" s="67" t="s">
        <v>333</v>
      </c>
    </row>
    <row r="28" spans="1:14" ht="12.75">
      <c r="A28" s="6" t="s">
        <v>92</v>
      </c>
      <c r="B28" s="6"/>
      <c r="J28" s="62" t="s">
        <v>554</v>
      </c>
      <c r="M28" s="67" t="s">
        <v>403</v>
      </c>
      <c r="N28" s="67" t="s">
        <v>409</v>
      </c>
    </row>
    <row r="29" spans="1:14" ht="78.75">
      <c r="A29" s="6" t="s">
        <v>93</v>
      </c>
      <c r="B29" s="6"/>
      <c r="J29" s="67" t="s">
        <v>638</v>
      </c>
      <c r="M29" s="67" t="s">
        <v>404</v>
      </c>
      <c r="N29" s="67"/>
    </row>
    <row r="30" spans="1:14" ht="78.75">
      <c r="A30" s="6" t="s">
        <v>94</v>
      </c>
      <c r="B30" s="6"/>
      <c r="J30" s="67" t="s">
        <v>639</v>
      </c>
      <c r="M30" s="8"/>
      <c r="N30" s="8"/>
    </row>
    <row r="31" spans="1:14" ht="56.25">
      <c r="A31" s="6" t="s">
        <v>95</v>
      </c>
      <c r="B31" s="6"/>
      <c r="J31" s="67" t="s">
        <v>640</v>
      </c>
    </row>
    <row r="32" spans="1:14">
      <c r="A32" s="6" t="s">
        <v>96</v>
      </c>
      <c r="B32" s="6"/>
      <c r="J32" s="67" t="s">
        <v>641</v>
      </c>
    </row>
    <row r="33" spans="1:10" ht="22.5">
      <c r="A33" s="6" t="s">
        <v>97</v>
      </c>
      <c r="B33" s="6"/>
      <c r="J33" s="67" t="s">
        <v>642</v>
      </c>
    </row>
    <row r="34" spans="1:10" ht="22.5">
      <c r="A34" s="6" t="s">
        <v>98</v>
      </c>
      <c r="B34" s="6"/>
      <c r="J34" s="67" t="s">
        <v>643</v>
      </c>
    </row>
    <row r="35" spans="1:10" ht="22.5">
      <c r="A35" s="6" t="s">
        <v>62</v>
      </c>
      <c r="B35" s="6"/>
      <c r="J35" s="67" t="s">
        <v>644</v>
      </c>
    </row>
    <row r="36" spans="1:10" ht="33.75">
      <c r="A36" s="6" t="s">
        <v>63</v>
      </c>
      <c r="B36" s="6"/>
      <c r="J36" s="67" t="s">
        <v>645</v>
      </c>
    </row>
    <row r="37" spans="1:10">
      <c r="A37" s="6" t="s">
        <v>64</v>
      </c>
      <c r="B37" s="6"/>
      <c r="J37" s="67" t="s">
        <v>654</v>
      </c>
    </row>
    <row r="38" spans="1:10">
      <c r="A38" s="6" t="s">
        <v>65</v>
      </c>
      <c r="B38" s="6"/>
      <c r="J38" s="67" t="s">
        <v>655</v>
      </c>
    </row>
    <row r="39" spans="1:10" ht="12.75">
      <c r="A39" s="6" t="s">
        <v>66</v>
      </c>
      <c r="B39" s="6"/>
      <c r="J39" s="299"/>
    </row>
    <row r="40" spans="1:10" ht="12.75">
      <c r="A40" s="6" t="s">
        <v>67</v>
      </c>
      <c r="B40" s="272" t="s">
        <v>553</v>
      </c>
      <c r="J40" s="62" t="s">
        <v>657</v>
      </c>
    </row>
    <row r="41" spans="1:10">
      <c r="A41" s="6" t="s">
        <v>99</v>
      </c>
      <c r="B41" s="6"/>
      <c r="J41" s="67" t="s">
        <v>658</v>
      </c>
    </row>
    <row r="42" spans="1:10">
      <c r="A42" s="6" t="s">
        <v>100</v>
      </c>
      <c r="B42" s="6"/>
      <c r="J42" s="67" t="s">
        <v>659</v>
      </c>
    </row>
    <row r="43" spans="1:10">
      <c r="A43" s="6" t="s">
        <v>101</v>
      </c>
      <c r="B43" s="6"/>
      <c r="J43" s="67" t="s">
        <v>660</v>
      </c>
    </row>
    <row r="44" spans="1:10">
      <c r="A44" s="6" t="s">
        <v>102</v>
      </c>
      <c r="B44" s="6"/>
      <c r="J44" s="67" t="s">
        <v>661</v>
      </c>
    </row>
    <row r="45" spans="1:10">
      <c r="A45" s="6" t="s">
        <v>103</v>
      </c>
      <c r="B45" s="6"/>
      <c r="J45" s="67" t="s">
        <v>662</v>
      </c>
    </row>
    <row r="46" spans="1:10" ht="22.5">
      <c r="A46" s="6" t="s">
        <v>124</v>
      </c>
      <c r="B46" s="6"/>
      <c r="J46" s="67" t="s">
        <v>593</v>
      </c>
    </row>
    <row r="47" spans="1:10">
      <c r="A47" s="6" t="s">
        <v>125</v>
      </c>
      <c r="B47" s="6"/>
      <c r="J47" s="67" t="s">
        <v>663</v>
      </c>
    </row>
    <row r="48" spans="1:10" ht="22.5">
      <c r="A48" s="6" t="s">
        <v>126</v>
      </c>
      <c r="B48" s="6"/>
      <c r="J48" s="67" t="s">
        <v>664</v>
      </c>
    </row>
    <row r="49" spans="1:10" ht="22.5">
      <c r="A49" s="6" t="s">
        <v>104</v>
      </c>
      <c r="B49" s="6"/>
      <c r="J49" s="67" t="s">
        <v>597</v>
      </c>
    </row>
    <row r="50" spans="1:10" ht="22.5">
      <c r="A50" s="6" t="s">
        <v>105</v>
      </c>
      <c r="B50" s="272" t="s">
        <v>657</v>
      </c>
      <c r="J50" s="67" t="s">
        <v>665</v>
      </c>
    </row>
    <row r="51" spans="1:10">
      <c r="A51" s="6" t="s">
        <v>106</v>
      </c>
      <c r="B51" s="6"/>
      <c r="J51" s="67" t="s">
        <v>666</v>
      </c>
    </row>
    <row r="52" spans="1:10">
      <c r="A52" s="6" t="s">
        <v>107</v>
      </c>
      <c r="B52" s="6"/>
      <c r="J52" s="67" t="s">
        <v>667</v>
      </c>
    </row>
    <row r="53" spans="1:10">
      <c r="A53" s="6" t="s">
        <v>108</v>
      </c>
      <c r="B53" s="6"/>
    </row>
    <row r="54" spans="1:10" ht="12.75">
      <c r="A54" s="6" t="s">
        <v>109</v>
      </c>
      <c r="B54" s="6"/>
      <c r="J54" s="62" t="s">
        <v>656</v>
      </c>
    </row>
    <row r="55" spans="1:10" ht="78.75">
      <c r="A55" s="6" t="s">
        <v>110</v>
      </c>
      <c r="B55" s="6"/>
      <c r="J55" s="67" t="s">
        <v>638</v>
      </c>
    </row>
    <row r="56" spans="1:10" ht="78.75">
      <c r="A56" s="6" t="s">
        <v>111</v>
      </c>
      <c r="B56" s="6"/>
      <c r="J56" s="67" t="s">
        <v>639</v>
      </c>
    </row>
    <row r="57" spans="1:10" ht="56.25">
      <c r="A57" s="6" t="s">
        <v>112</v>
      </c>
      <c r="B57" s="6"/>
      <c r="J57" s="67" t="s">
        <v>640</v>
      </c>
    </row>
    <row r="58" spans="1:10">
      <c r="A58" s="6" t="s">
        <v>113</v>
      </c>
      <c r="B58" s="6"/>
      <c r="J58" s="67" t="s">
        <v>641</v>
      </c>
    </row>
    <row r="59" spans="1:10" ht="22.5">
      <c r="A59" s="6" t="s">
        <v>114</v>
      </c>
      <c r="B59" s="6"/>
      <c r="J59" s="67" t="s">
        <v>642</v>
      </c>
    </row>
    <row r="60" spans="1:10" ht="22.5">
      <c r="A60" s="6" t="s">
        <v>57</v>
      </c>
      <c r="B60" s="6"/>
      <c r="J60" s="67" t="s">
        <v>643</v>
      </c>
    </row>
    <row r="61" spans="1:10" ht="22.5">
      <c r="A61" s="6" t="s">
        <v>115</v>
      </c>
      <c r="B61" s="6"/>
      <c r="J61" s="67" t="s">
        <v>644</v>
      </c>
    </row>
    <row r="62" spans="1:10" ht="33.75">
      <c r="A62" s="6" t="s">
        <v>116</v>
      </c>
      <c r="B62" s="6"/>
      <c r="J62" s="67" t="s">
        <v>645</v>
      </c>
    </row>
    <row r="63" spans="1:10">
      <c r="A63" s="6" t="s">
        <v>117</v>
      </c>
      <c r="B63" s="6"/>
    </row>
    <row r="64" spans="1:10">
      <c r="A64" s="6" t="s">
        <v>118</v>
      </c>
      <c r="B64" s="6"/>
    </row>
    <row r="65" spans="1:2">
      <c r="A65" s="6" t="s">
        <v>119</v>
      </c>
      <c r="B65" s="6"/>
    </row>
    <row r="66" spans="1:2">
      <c r="A66" s="6" t="s">
        <v>120</v>
      </c>
      <c r="B66" s="6"/>
    </row>
    <row r="67" spans="1:2">
      <c r="A67" s="6" t="s">
        <v>121</v>
      </c>
      <c r="B67" s="6"/>
    </row>
    <row r="68" spans="1:2">
      <c r="A68" s="6" t="s">
        <v>122</v>
      </c>
      <c r="B68" s="6"/>
    </row>
    <row r="69" spans="1:2">
      <c r="A69" s="6" t="s">
        <v>123</v>
      </c>
      <c r="B69" s="6"/>
    </row>
    <row r="70" spans="1:2">
      <c r="A70" s="6" t="s">
        <v>127</v>
      </c>
      <c r="B70" s="6"/>
    </row>
    <row r="71" spans="1:2">
      <c r="A71" s="6" t="s">
        <v>128</v>
      </c>
      <c r="B71" s="6"/>
    </row>
    <row r="72" spans="1:2">
      <c r="A72" s="6" t="s">
        <v>129</v>
      </c>
      <c r="B72" s="6"/>
    </row>
    <row r="73" spans="1:2">
      <c r="A73" s="6" t="s">
        <v>130</v>
      </c>
      <c r="B73" s="6"/>
    </row>
    <row r="74" spans="1:2">
      <c r="A74" s="6" t="s">
        <v>131</v>
      </c>
      <c r="B74" s="6"/>
    </row>
    <row r="75" spans="1:2">
      <c r="A75" s="6" t="s">
        <v>132</v>
      </c>
      <c r="B75" s="6"/>
    </row>
    <row r="76" spans="1:2">
      <c r="A76" s="6" t="s">
        <v>133</v>
      </c>
      <c r="B76" s="6"/>
    </row>
    <row r="77" spans="1:2">
      <c r="A77" s="6" t="s">
        <v>61</v>
      </c>
      <c r="B77" s="272" t="s">
        <v>553</v>
      </c>
    </row>
    <row r="78" spans="1:2">
      <c r="A78" s="6" t="s">
        <v>134</v>
      </c>
      <c r="B78" s="6"/>
    </row>
    <row r="79" spans="1:2">
      <c r="A79" s="6" t="s">
        <v>135</v>
      </c>
      <c r="B79" s="272" t="s">
        <v>552</v>
      </c>
    </row>
    <row r="80" spans="1:2">
      <c r="A80" s="6" t="s">
        <v>136</v>
      </c>
      <c r="B80" s="6"/>
    </row>
    <row r="81" spans="1:2">
      <c r="A81" s="6" t="s">
        <v>0</v>
      </c>
      <c r="B81" s="6"/>
    </row>
    <row r="82" spans="1:2">
      <c r="A82" s="6" t="s">
        <v>1</v>
      </c>
      <c r="B82" s="6"/>
    </row>
    <row r="83" spans="1:2">
      <c r="A83" s="6" t="s">
        <v>2</v>
      </c>
      <c r="B83" s="6"/>
    </row>
    <row r="84" spans="1:2">
      <c r="A84" s="6" t="s">
        <v>3</v>
      </c>
      <c r="B84" s="6"/>
    </row>
    <row r="85" spans="1:2">
      <c r="A85" s="6" t="s">
        <v>4</v>
      </c>
      <c r="B85" s="6"/>
    </row>
  </sheetData>
  <sheetProtection formatColumns="0" formatRows="0"/>
  <mergeCells count="2">
    <mergeCell ref="M1:N1"/>
    <mergeCell ref="Q1:R1"/>
  </mergeCells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SH_et_union_hor" enableFormatConditionsCalculation="0">
    <tabColor indexed="47"/>
  </sheetPr>
  <dimension ref="A2:Q63"/>
  <sheetViews>
    <sheetView showGridLines="0" workbookViewId="0">
      <selection activeCell="A24" sqref="A24:IV25"/>
    </sheetView>
  </sheetViews>
  <sheetFormatPr defaultRowHeight="11.25"/>
  <cols>
    <col min="1" max="1" width="16.5703125" bestFit="1" customWidth="1"/>
    <col min="2" max="3" width="10" bestFit="1" customWidth="1"/>
    <col min="5" max="5" width="105.42578125" customWidth="1"/>
    <col min="6" max="6" width="3.42578125" customWidth="1"/>
    <col min="7" max="9" width="20.7109375" customWidth="1"/>
    <col min="10" max="10" width="24.28515625" customWidth="1"/>
    <col min="12" max="12" width="7.7109375" customWidth="1"/>
    <col min="13" max="13" width="32.42578125" customWidth="1"/>
    <col min="15" max="15" width="29.42578125" customWidth="1"/>
    <col min="16" max="16" width="39.5703125" customWidth="1"/>
  </cols>
  <sheetData>
    <row r="2" spans="1:12" s="45" customFormat="1">
      <c r="A2" s="45" t="s">
        <v>145</v>
      </c>
      <c r="B2" s="45" t="s">
        <v>196</v>
      </c>
    </row>
    <row r="3" spans="1:12">
      <c r="D3" s="159"/>
      <c r="E3" s="159"/>
      <c r="F3" s="159"/>
      <c r="G3" s="159"/>
      <c r="H3" s="159"/>
    </row>
    <row r="4" spans="1:12" s="46" customFormat="1" ht="15" customHeight="1">
      <c r="C4" s="72"/>
      <c r="D4" s="337"/>
      <c r="E4" s="367"/>
      <c r="F4" s="160">
        <v>1</v>
      </c>
      <c r="G4" s="161"/>
      <c r="H4" s="162"/>
      <c r="I4" s="80"/>
    </row>
    <row r="5" spans="1:12" s="46" customFormat="1" ht="15" customHeight="1">
      <c r="C5" s="72"/>
      <c r="D5" s="337"/>
      <c r="E5" s="368"/>
      <c r="F5" s="179"/>
      <c r="G5" s="177" t="s">
        <v>197</v>
      </c>
      <c r="H5" s="182"/>
    </row>
    <row r="6" spans="1:12">
      <c r="C6" s="60"/>
      <c r="D6" s="163"/>
      <c r="E6" s="163"/>
      <c r="F6" s="163"/>
      <c r="G6" s="163"/>
      <c r="H6" s="163"/>
    </row>
    <row r="8" spans="1:12" s="45" customFormat="1">
      <c r="A8" s="45" t="s">
        <v>142</v>
      </c>
    </row>
    <row r="10" spans="1:12" s="14" customFormat="1" ht="15" customHeight="1">
      <c r="C10" s="75"/>
      <c r="D10" s="277"/>
      <c r="E10" s="278"/>
    </row>
    <row r="13" spans="1:12" s="45" customFormat="1">
      <c r="A13" s="45" t="s">
        <v>156</v>
      </c>
    </row>
    <row r="14" spans="1:12" s="71" customFormat="1"/>
    <row r="16" spans="1:12" ht="15" customHeight="1">
      <c r="A16" s="359" t="s">
        <v>7</v>
      </c>
      <c r="B16" s="69"/>
      <c r="C16" s="73"/>
      <c r="D16" s="136" t="str">
        <f>A16</f>
        <v>4</v>
      </c>
      <c r="E16" s="376"/>
      <c r="F16" s="376"/>
      <c r="G16" s="376"/>
      <c r="H16" s="376"/>
      <c r="I16" s="376"/>
      <c r="J16" s="376"/>
      <c r="K16" s="376"/>
      <c r="L16" s="60"/>
    </row>
    <row r="17" spans="1:13" ht="15" customHeight="1">
      <c r="A17" s="359"/>
      <c r="B17" s="69"/>
      <c r="C17" s="73"/>
      <c r="D17" s="137" t="str">
        <f>A16&amp;".1"</f>
        <v>4.1</v>
      </c>
      <c r="E17" s="141" t="s">
        <v>205</v>
      </c>
      <c r="F17" s="275"/>
      <c r="G17" s="121"/>
      <c r="H17" s="175" t="s">
        <v>274</v>
      </c>
      <c r="I17" s="175" t="s">
        <v>274</v>
      </c>
      <c r="J17" s="175" t="s">
        <v>274</v>
      </c>
      <c r="K17" s="274"/>
      <c r="L17" s="172"/>
    </row>
    <row r="18" spans="1:13" ht="15" customHeight="1">
      <c r="A18" s="375"/>
      <c r="B18" s="69"/>
      <c r="C18" s="73"/>
      <c r="D18" s="137" t="str">
        <f>A16&amp;".2"</f>
        <v>4.2</v>
      </c>
      <c r="E18" s="174" t="s">
        <v>277</v>
      </c>
      <c r="F18" s="275"/>
      <c r="G18" s="121" t="s">
        <v>557</v>
      </c>
      <c r="H18" s="274"/>
      <c r="I18" s="274"/>
      <c r="J18" s="274"/>
      <c r="K18" s="175" t="s">
        <v>274</v>
      </c>
      <c r="L18" s="172"/>
    </row>
    <row r="22" spans="1:13" s="45" customFormat="1">
      <c r="A22" s="45" t="s">
        <v>280</v>
      </c>
    </row>
    <row r="23" spans="1:13">
      <c r="G23" s="158"/>
      <c r="H23" s="158"/>
    </row>
    <row r="24" spans="1:13" ht="28.5" customHeight="1">
      <c r="A24" s="359" t="s">
        <v>6</v>
      </c>
      <c r="B24" s="69"/>
      <c r="C24" s="140"/>
      <c r="D24" s="136" t="str">
        <f>A24</f>
        <v>3</v>
      </c>
      <c r="E24" s="360" t="s">
        <v>278</v>
      </c>
      <c r="F24" s="361"/>
      <c r="G24" s="361"/>
      <c r="H24" s="361"/>
      <c r="I24" s="361"/>
      <c r="J24" s="361"/>
      <c r="K24" s="361"/>
      <c r="L24" s="172"/>
      <c r="M24" s="60"/>
    </row>
    <row r="25" spans="1:13" ht="15" customHeight="1">
      <c r="A25" s="375"/>
      <c r="B25" s="69"/>
      <c r="C25" s="73"/>
      <c r="D25" s="137" t="str">
        <f>A24&amp;".1"</f>
        <v>3.1</v>
      </c>
      <c r="E25" s="141" t="s">
        <v>205</v>
      </c>
      <c r="F25" s="275"/>
      <c r="G25" s="121"/>
      <c r="H25" s="175" t="s">
        <v>274</v>
      </c>
      <c r="I25" s="175" t="s">
        <v>274</v>
      </c>
      <c r="J25" s="175" t="s">
        <v>274</v>
      </c>
      <c r="K25" s="279"/>
      <c r="L25" s="172"/>
      <c r="M25" s="60"/>
    </row>
    <row r="28" spans="1:13" s="45" customFormat="1">
      <c r="A28" s="45" t="s">
        <v>241</v>
      </c>
    </row>
    <row r="30" spans="1:13" s="46" customFormat="1" ht="15" customHeight="1">
      <c r="A30" s="166"/>
      <c r="B30" s="144"/>
      <c r="C30" s="139"/>
      <c r="D30" s="138"/>
      <c r="E30" s="183"/>
      <c r="F30" s="178" t="s">
        <v>326</v>
      </c>
      <c r="G30" s="194"/>
      <c r="H30" s="181"/>
    </row>
    <row r="32" spans="1:13" s="45" customFormat="1">
      <c r="A32" s="45" t="s">
        <v>242</v>
      </c>
    </row>
    <row r="34" spans="1:9" s="46" customFormat="1" ht="15" customHeight="1">
      <c r="A34" s="352"/>
      <c r="B34" s="144"/>
      <c r="C34" s="139"/>
      <c r="D34" s="138">
        <f>A34</f>
        <v>0</v>
      </c>
      <c r="E34" s="287"/>
      <c r="F34" s="178" t="s">
        <v>274</v>
      </c>
      <c r="G34" s="188">
        <f>G35*G36+G37</f>
        <v>0</v>
      </c>
      <c r="H34" s="196" t="s">
        <v>336</v>
      </c>
    </row>
    <row r="35" spans="1:9" s="46" customFormat="1" ht="15" customHeight="1">
      <c r="A35" s="352"/>
      <c r="B35" s="144"/>
      <c r="C35" s="139"/>
      <c r="D35" s="184" t="str">
        <f>A34&amp;".1"</f>
        <v>.1</v>
      </c>
      <c r="E35" s="288" t="s">
        <v>291</v>
      </c>
      <c r="F35" s="193"/>
      <c r="G35" s="186"/>
      <c r="H35" s="181"/>
      <c r="I35" s="189"/>
    </row>
    <row r="36" spans="1:9" s="46" customFormat="1" ht="15" customHeight="1">
      <c r="A36" s="352"/>
      <c r="B36" s="144"/>
      <c r="C36" s="139"/>
      <c r="D36" s="184" t="str">
        <f>A34&amp;".2"</f>
        <v>.2</v>
      </c>
      <c r="E36" s="288" t="s">
        <v>292</v>
      </c>
      <c r="F36" s="178" t="s">
        <v>326</v>
      </c>
      <c r="G36" s="186"/>
      <c r="H36" s="181"/>
      <c r="I36" s="189"/>
    </row>
    <row r="37" spans="1:9" s="46" customFormat="1" ht="15" customHeight="1">
      <c r="A37" s="352"/>
      <c r="B37" s="144"/>
      <c r="C37" s="139"/>
      <c r="D37" s="184" t="str">
        <f>A34&amp;".3"</f>
        <v>.3</v>
      </c>
      <c r="E37" s="288" t="s">
        <v>293</v>
      </c>
      <c r="F37" s="178" t="s">
        <v>326</v>
      </c>
      <c r="G37" s="186"/>
      <c r="H37" s="176"/>
      <c r="I37" s="189"/>
    </row>
    <row r="38" spans="1:9" s="46" customFormat="1" ht="15" customHeight="1">
      <c r="A38" s="352"/>
      <c r="B38" s="144"/>
      <c r="C38" s="139"/>
      <c r="D38" s="184" t="str">
        <f>A34&amp;".4"</f>
        <v>.4</v>
      </c>
      <c r="E38" s="288" t="s">
        <v>294</v>
      </c>
      <c r="F38" s="178" t="s">
        <v>274</v>
      </c>
      <c r="G38" s="187"/>
      <c r="H38" s="181"/>
      <c r="I38" s="189"/>
    </row>
    <row r="40" spans="1:9" s="45" customFormat="1">
      <c r="A40" s="45" t="s">
        <v>243</v>
      </c>
    </row>
    <row r="42" spans="1:9" s="46" customFormat="1" ht="15" customHeight="1">
      <c r="A42" s="166"/>
      <c r="B42" s="144"/>
      <c r="C42" s="139"/>
      <c r="D42" s="138"/>
      <c r="E42" s="183"/>
      <c r="F42" s="178" t="s">
        <v>308</v>
      </c>
      <c r="G42" s="194"/>
      <c r="H42" s="181"/>
    </row>
    <row r="44" spans="1:9" s="45" customFormat="1">
      <c r="A44" s="45" t="s">
        <v>244</v>
      </c>
    </row>
    <row r="46" spans="1:9" s="46" customFormat="1" ht="15" customHeight="1">
      <c r="A46" s="166"/>
      <c r="B46" s="144"/>
      <c r="C46" s="139"/>
      <c r="D46" s="138"/>
      <c r="E46" s="122"/>
      <c r="F46" s="178" t="s">
        <v>351</v>
      </c>
      <c r="G46" s="286"/>
      <c r="H46" s="181"/>
    </row>
    <row r="48" spans="1:9" s="45" customFormat="1">
      <c r="A48" s="45" t="s">
        <v>541</v>
      </c>
    </row>
    <row r="50" spans="1:17" s="46" customFormat="1" ht="15" customHeight="1">
      <c r="A50" s="263"/>
      <c r="B50" s="144"/>
      <c r="C50" s="139"/>
      <c r="D50" s="138"/>
      <c r="E50" s="289"/>
      <c r="F50" s="178" t="s">
        <v>326</v>
      </c>
      <c r="G50" s="266"/>
      <c r="H50" s="181"/>
    </row>
    <row r="53" spans="1:17" s="45" customFormat="1">
      <c r="A53" s="45" t="s">
        <v>412</v>
      </c>
      <c r="B53" s="45" t="s">
        <v>413</v>
      </c>
      <c r="C53" s="45" t="s">
        <v>414</v>
      </c>
    </row>
    <row r="55" spans="1:17" s="46" customFormat="1" ht="15" customHeight="1">
      <c r="A55" s="185"/>
      <c r="B55" s="144"/>
      <c r="C55" s="139"/>
      <c r="D55" s="369" t="s">
        <v>60</v>
      </c>
      <c r="E55" s="372"/>
      <c r="F55" s="212"/>
      <c r="G55" s="138"/>
      <c r="H55" s="207" t="s">
        <v>368</v>
      </c>
      <c r="I55" s="206"/>
      <c r="J55" s="212"/>
      <c r="K55" s="208"/>
      <c r="L55" s="209"/>
      <c r="M55" s="210"/>
      <c r="N55" s="211"/>
      <c r="O55" s="198">
        <f>SUM(O56:O58)</f>
        <v>0</v>
      </c>
      <c r="P55" s="198" t="e">
        <f ca="1">nerr(O55/List02_costs_OPS)*100</f>
        <v>#NAME?</v>
      </c>
      <c r="Q55" s="215"/>
    </row>
    <row r="56" spans="1:17" s="46" customFormat="1" ht="15" customHeight="1">
      <c r="A56" s="185"/>
      <c r="B56" s="144"/>
      <c r="C56" s="139"/>
      <c r="D56" s="370"/>
      <c r="E56" s="372"/>
      <c r="F56" s="213"/>
      <c r="G56" s="369" t="s">
        <v>60</v>
      </c>
      <c r="H56" s="373"/>
      <c r="I56" s="365"/>
      <c r="J56" s="213"/>
      <c r="K56" s="138" t="s">
        <v>60</v>
      </c>
      <c r="L56" s="122"/>
      <c r="M56" s="200"/>
      <c r="N56" s="183"/>
      <c r="O56" s="200"/>
      <c r="P56" s="199"/>
      <c r="Q56" s="215"/>
    </row>
    <row r="57" spans="1:17" s="46" customFormat="1" ht="15" customHeight="1">
      <c r="A57" s="185"/>
      <c r="B57" s="144"/>
      <c r="C57" s="139"/>
      <c r="D57" s="370"/>
      <c r="E57" s="372"/>
      <c r="F57" s="213"/>
      <c r="G57" s="371"/>
      <c r="H57" s="374"/>
      <c r="I57" s="366"/>
      <c r="J57" s="213"/>
      <c r="K57" s="203"/>
      <c r="L57" s="201" t="s">
        <v>411</v>
      </c>
      <c r="M57" s="201"/>
      <c r="N57" s="201"/>
      <c r="O57" s="201"/>
      <c r="P57" s="202"/>
      <c r="Q57" s="215"/>
    </row>
    <row r="58" spans="1:17" s="46" customFormat="1" ht="15" customHeight="1">
      <c r="A58" s="185"/>
      <c r="B58" s="144"/>
      <c r="C58" s="139"/>
      <c r="D58" s="371"/>
      <c r="E58" s="372"/>
      <c r="F58" s="214"/>
      <c r="G58" s="203"/>
      <c r="H58" s="201" t="s">
        <v>369</v>
      </c>
      <c r="I58" s="201"/>
      <c r="J58" s="201"/>
      <c r="K58" s="201"/>
      <c r="L58" s="201"/>
      <c r="M58" s="201"/>
      <c r="N58" s="201"/>
      <c r="O58" s="201"/>
      <c r="P58" s="202"/>
      <c r="Q58" s="215"/>
    </row>
    <row r="61" spans="1:17" s="45" customFormat="1">
      <c r="A61" s="45" t="s">
        <v>528</v>
      </c>
    </row>
    <row r="63" spans="1:17" s="46" customFormat="1" ht="15" customHeight="1">
      <c r="A63" s="255"/>
      <c r="B63" s="144"/>
      <c r="D63" s="138"/>
      <c r="E63" s="121"/>
      <c r="F63" s="190"/>
      <c r="G63" s="217"/>
    </row>
  </sheetData>
  <sheetProtection formatColumns="0" formatRows="0"/>
  <dataConsolidate/>
  <mergeCells count="12">
    <mergeCell ref="A24:A25"/>
    <mergeCell ref="E24:K24"/>
    <mergeCell ref="E16:K16"/>
    <mergeCell ref="A34:A38"/>
    <mergeCell ref="A16:A18"/>
    <mergeCell ref="I56:I57"/>
    <mergeCell ref="E4:E5"/>
    <mergeCell ref="D4:D5"/>
    <mergeCell ref="D55:D58"/>
    <mergeCell ref="E55:E58"/>
    <mergeCell ref="G56:G57"/>
    <mergeCell ref="H56:H57"/>
  </mergeCells>
  <phoneticPr fontId="8" type="noConversion"/>
  <dataValidations count="10">
    <dataValidation type="textLength" operator="lessThanOrEqual" allowBlank="1" showInputMessage="1" showErrorMessage="1" errorTitle="Ошибка" error="Допускается ввод не более 900 символов!" sqref="E46 E50 F63 I56 N55:N56 L56 E42 E10 F25 F35 E30 E16 F17:F18 H18:I18">
      <formula1>900</formula1>
    </dataValidation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 в формате - 'ДД.ММ.ГГГГ'" sqref="G25 E63 G17:G18"/>
    <dataValidation type="decimal" allowBlank="1" showErrorMessage="1" errorTitle="Ошибка" error="Допускается ввод только неотрицательных чисел!" sqref="H4 M55:M56 O56 G46 G50 G42 G35:G37 G30">
      <formula1>0</formula1>
      <formula2>9.99999999999999E+23</formula2>
    </dataValidation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4:E5"/>
    <dataValidation allowBlank="1" showInputMessage="1" showErrorMessage="1" prompt="Выберите муниципальное образование и ОКТМО, выполнив двойной щелчок левой кнопки мыши по ячейке." sqref="G4"/>
    <dataValidation type="list" allowBlank="1" showInputMessage="1" showErrorMessage="1" errorTitle="Ошибка" error="Выберите значение из списка" prompt="Выберите значение из списка" sqref="E34">
      <formula1>kind_of_fuels</formula1>
    </dataValidation>
    <dataValidation type="list" allowBlank="1" showInputMessage="1" showErrorMessage="1" errorTitle="Ошибка" error="Выберите значение из списка" prompt="Выберите значение из списка" sqref="G38 H56">
      <formula1>kind_of_purchase_method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наименование поставщика" sqref="E55:E58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" sqref="K25 K17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сопроводительные материалы, загруженные с помощью &quot;ЕИАС Мониторинг&quot;" sqref="J18">
      <formula1>900</formula1>
    </dataValidation>
  </dataValidations>
  <pageMargins left="0.75" right="0.75" top="1" bottom="1" header="0.5" footer="0.5"/>
  <pageSetup paperSize="9" orientation="portrait" horizontalDpi="200" verticalDpi="20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SH_et_union_vert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B1:D17"/>
  <sheetViews>
    <sheetView showGridLines="0" workbookViewId="0"/>
  </sheetViews>
  <sheetFormatPr defaultRowHeight="11.25"/>
  <cols>
    <col min="1" max="1" width="3.7109375" style="60" customWidth="1"/>
    <col min="2" max="2" width="90.7109375" style="60" customWidth="1"/>
    <col min="3" max="16384" width="9.140625" style="60"/>
  </cols>
  <sheetData>
    <row r="1" spans="2:4">
      <c r="B1" s="78" t="s">
        <v>18</v>
      </c>
    </row>
    <row r="2" spans="2:4" ht="90">
      <c r="B2" s="88" t="s">
        <v>252</v>
      </c>
    </row>
    <row r="3" spans="2:4" ht="60.75" customHeight="1">
      <c r="B3" s="88" t="s">
        <v>562</v>
      </c>
    </row>
    <row r="4" spans="2:4" ht="33.75">
      <c r="B4" s="88" t="s">
        <v>253</v>
      </c>
    </row>
    <row r="5" spans="2:4">
      <c r="B5" s="88" t="s">
        <v>207</v>
      </c>
    </row>
    <row r="6" spans="2:4" ht="22.5">
      <c r="B6" s="88" t="s">
        <v>555</v>
      </c>
    </row>
    <row r="7" spans="2:4">
      <c r="B7" s="78" t="s">
        <v>153</v>
      </c>
    </row>
    <row r="8" spans="2:4" ht="25.5" customHeight="1">
      <c r="B8" s="88" t="s">
        <v>170</v>
      </c>
    </row>
    <row r="9" spans="2:4" ht="67.5">
      <c r="B9" s="88" t="s">
        <v>550</v>
      </c>
    </row>
    <row r="10" spans="2:4" ht="22.5">
      <c r="B10" s="88" t="s">
        <v>220</v>
      </c>
    </row>
    <row r="11" spans="2:4">
      <c r="B11" s="78" t="s">
        <v>183</v>
      </c>
    </row>
    <row r="12" spans="2:4" ht="22.5">
      <c r="B12" s="88" t="s">
        <v>281</v>
      </c>
    </row>
    <row r="13" spans="2:4" ht="33.75">
      <c r="B13" s="88" t="s">
        <v>282</v>
      </c>
    </row>
    <row r="14" spans="2:4">
      <c r="B14" s="88" t="s">
        <v>254</v>
      </c>
      <c r="D14" s="152"/>
    </row>
    <row r="15" spans="2:4" ht="22.5">
      <c r="B15" s="88" t="s">
        <v>283</v>
      </c>
    </row>
    <row r="16" spans="2:4">
      <c r="B16" s="78" t="s">
        <v>422</v>
      </c>
    </row>
    <row r="17" spans="2:2" ht="56.25">
      <c r="B17" s="88" t="s">
        <v>543</v>
      </c>
    </row>
  </sheetData>
  <phoneticPr fontId="8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Region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Instruction"/>
  <dimension ref="A1:AG113"/>
  <sheetViews>
    <sheetView showGridLines="0" workbookViewId="0"/>
  </sheetViews>
  <sheetFormatPr defaultRowHeight="11.25"/>
  <cols>
    <col min="1" max="1" width="3.28515625" customWidth="1"/>
    <col min="2" max="2" width="8.7109375" customWidth="1"/>
    <col min="3" max="3" width="22.28515625" customWidth="1"/>
    <col min="4" max="4" width="4.28515625" customWidth="1"/>
    <col min="5" max="6" width="4.42578125" customWidth="1"/>
    <col min="7" max="7" width="4.5703125" customWidth="1"/>
    <col min="8" max="25" width="4.42578125" customWidth="1"/>
    <col min="26" max="33" width="9.140625" style="119"/>
  </cols>
  <sheetData>
    <row r="1" spans="1:27" ht="10.5" customHeight="1">
      <c r="AA1" s="119" t="s">
        <v>231</v>
      </c>
    </row>
    <row r="2" spans="1:27" ht="16.5" customHeight="1">
      <c r="B2" s="322" t="str">
        <f>"Код шаблона: " &amp; GetCode()</f>
        <v>Код шаблона: JKH.OPEN.INFO.BALANCE.WARM</v>
      </c>
      <c r="C2" s="322"/>
      <c r="D2" s="322"/>
      <c r="E2" s="322"/>
      <c r="F2" s="322"/>
      <c r="G2" s="322"/>
      <c r="V2" s="60"/>
    </row>
    <row r="3" spans="1:27" ht="18" customHeight="1">
      <c r="B3" s="323" t="str">
        <f>"Версия " &amp; GetVersion()</f>
        <v>Версия 6.0.2</v>
      </c>
      <c r="C3" s="323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V3" s="60"/>
      <c r="W3" s="60"/>
      <c r="X3" s="60"/>
      <c r="Y3" s="60"/>
    </row>
    <row r="4" spans="1:27" ht="6" customHeight="1"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</row>
    <row r="5" spans="1:27" ht="32.25" customHeight="1">
      <c r="B5" s="324" t="s">
        <v>265</v>
      </c>
      <c r="C5" s="325"/>
      <c r="D5" s="325"/>
      <c r="E5" s="325"/>
      <c r="F5" s="325"/>
      <c r="G5" s="325"/>
      <c r="H5" s="325"/>
      <c r="I5" s="325"/>
      <c r="J5" s="325"/>
      <c r="K5" s="325"/>
      <c r="L5" s="325"/>
      <c r="M5" s="325"/>
      <c r="N5" s="325"/>
      <c r="O5" s="325"/>
      <c r="P5" s="325"/>
      <c r="Q5" s="325"/>
      <c r="R5" s="325"/>
      <c r="S5" s="325"/>
      <c r="T5" s="325"/>
      <c r="U5" s="325"/>
      <c r="V5" s="325"/>
      <c r="W5" s="325"/>
      <c r="X5" s="325"/>
      <c r="Y5" s="326"/>
    </row>
    <row r="6" spans="1:27" ht="9.75" customHeight="1">
      <c r="A6" s="60"/>
      <c r="B6" s="118"/>
      <c r="C6" s="117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99"/>
    </row>
    <row r="7" spans="1:27" ht="15" customHeight="1">
      <c r="A7" s="60"/>
      <c r="B7" s="118"/>
      <c r="C7" s="117"/>
      <c r="D7" s="100"/>
      <c r="E7" s="327" t="s">
        <v>237</v>
      </c>
      <c r="F7" s="327"/>
      <c r="G7" s="327"/>
      <c r="H7" s="327"/>
      <c r="I7" s="327"/>
      <c r="J7" s="327"/>
      <c r="K7" s="327"/>
      <c r="L7" s="327"/>
      <c r="M7" s="327"/>
      <c r="N7" s="327"/>
      <c r="O7" s="327"/>
      <c r="P7" s="327"/>
      <c r="Q7" s="327"/>
      <c r="R7" s="327"/>
      <c r="S7" s="327"/>
      <c r="T7" s="327"/>
      <c r="U7" s="327"/>
      <c r="V7" s="327"/>
      <c r="W7" s="327"/>
      <c r="X7" s="327"/>
      <c r="Y7" s="99"/>
    </row>
    <row r="8" spans="1:27" ht="15" customHeight="1">
      <c r="A8" s="60"/>
      <c r="B8" s="118"/>
      <c r="C8" s="117"/>
      <c r="D8" s="100"/>
      <c r="E8" s="327"/>
      <c r="F8" s="327"/>
      <c r="G8" s="327"/>
      <c r="H8" s="327"/>
      <c r="I8" s="327"/>
      <c r="J8" s="327"/>
      <c r="K8" s="327"/>
      <c r="L8" s="327"/>
      <c r="M8" s="327"/>
      <c r="N8" s="327"/>
      <c r="O8" s="327"/>
      <c r="P8" s="327"/>
      <c r="Q8" s="327"/>
      <c r="R8" s="327"/>
      <c r="S8" s="327"/>
      <c r="T8" s="327"/>
      <c r="U8" s="327"/>
      <c r="V8" s="327"/>
      <c r="W8" s="327"/>
      <c r="X8" s="327"/>
      <c r="Y8" s="99"/>
    </row>
    <row r="9" spans="1:27" ht="15" customHeight="1">
      <c r="A9" s="60"/>
      <c r="B9" s="118"/>
      <c r="C9" s="117"/>
      <c r="D9" s="100"/>
      <c r="E9" s="327"/>
      <c r="F9" s="327"/>
      <c r="G9" s="327"/>
      <c r="H9" s="327"/>
      <c r="I9" s="327"/>
      <c r="J9" s="327"/>
      <c r="K9" s="327"/>
      <c r="L9" s="327"/>
      <c r="M9" s="327"/>
      <c r="N9" s="327"/>
      <c r="O9" s="327"/>
      <c r="P9" s="327"/>
      <c r="Q9" s="327"/>
      <c r="R9" s="327"/>
      <c r="S9" s="327"/>
      <c r="T9" s="327"/>
      <c r="U9" s="327"/>
      <c r="V9" s="327"/>
      <c r="W9" s="327"/>
      <c r="X9" s="327"/>
      <c r="Y9" s="99"/>
    </row>
    <row r="10" spans="1:27" ht="10.5" customHeight="1">
      <c r="A10" s="60"/>
      <c r="B10" s="118"/>
      <c r="C10" s="117"/>
      <c r="D10" s="100"/>
      <c r="E10" s="327"/>
      <c r="F10" s="327"/>
      <c r="G10" s="327"/>
      <c r="H10" s="327"/>
      <c r="I10" s="327"/>
      <c r="J10" s="327"/>
      <c r="K10" s="327"/>
      <c r="L10" s="327"/>
      <c r="M10" s="327"/>
      <c r="N10" s="327"/>
      <c r="O10" s="327"/>
      <c r="P10" s="327"/>
      <c r="Q10" s="327"/>
      <c r="R10" s="327"/>
      <c r="S10" s="327"/>
      <c r="T10" s="327"/>
      <c r="U10" s="327"/>
      <c r="V10" s="327"/>
      <c r="W10" s="327"/>
      <c r="X10" s="327"/>
      <c r="Y10" s="99"/>
    </row>
    <row r="11" spans="1:27" ht="27" customHeight="1">
      <c r="A11" s="60"/>
      <c r="B11" s="118"/>
      <c r="C11" s="117"/>
      <c r="D11" s="100"/>
      <c r="E11" s="327"/>
      <c r="F11" s="327"/>
      <c r="G11" s="327"/>
      <c r="H11" s="327"/>
      <c r="I11" s="327"/>
      <c r="J11" s="327"/>
      <c r="K11" s="327"/>
      <c r="L11" s="327"/>
      <c r="M11" s="327"/>
      <c r="N11" s="327"/>
      <c r="O11" s="327"/>
      <c r="P11" s="327"/>
      <c r="Q11" s="327"/>
      <c r="R11" s="327"/>
      <c r="S11" s="327"/>
      <c r="T11" s="327"/>
      <c r="U11" s="327"/>
      <c r="V11" s="327"/>
      <c r="W11" s="327"/>
      <c r="X11" s="327"/>
      <c r="Y11" s="99"/>
    </row>
    <row r="12" spans="1:27" ht="12" customHeight="1">
      <c r="A12" s="60"/>
      <c r="B12" s="118"/>
      <c r="C12" s="117"/>
      <c r="D12" s="100"/>
      <c r="E12" s="327"/>
      <c r="F12" s="327"/>
      <c r="G12" s="327"/>
      <c r="H12" s="327"/>
      <c r="I12" s="327"/>
      <c r="J12" s="327"/>
      <c r="K12" s="327"/>
      <c r="L12" s="327"/>
      <c r="M12" s="327"/>
      <c r="N12" s="327"/>
      <c r="O12" s="327"/>
      <c r="P12" s="327"/>
      <c r="Q12" s="327"/>
      <c r="R12" s="327"/>
      <c r="S12" s="327"/>
      <c r="T12" s="327"/>
      <c r="U12" s="327"/>
      <c r="V12" s="327"/>
      <c r="W12" s="327"/>
      <c r="X12" s="327"/>
      <c r="Y12" s="99"/>
    </row>
    <row r="13" spans="1:27" ht="38.25" customHeight="1">
      <c r="A13" s="60"/>
      <c r="B13" s="118"/>
      <c r="C13" s="117"/>
      <c r="D13" s="100"/>
      <c r="E13" s="327"/>
      <c r="F13" s="327"/>
      <c r="G13" s="327"/>
      <c r="H13" s="327"/>
      <c r="I13" s="327"/>
      <c r="J13" s="327"/>
      <c r="K13" s="327"/>
      <c r="L13" s="327"/>
      <c r="M13" s="327"/>
      <c r="N13" s="327"/>
      <c r="O13" s="327"/>
      <c r="P13" s="327"/>
      <c r="Q13" s="327"/>
      <c r="R13" s="327"/>
      <c r="S13" s="327"/>
      <c r="T13" s="327"/>
      <c r="U13" s="327"/>
      <c r="V13" s="327"/>
      <c r="W13" s="327"/>
      <c r="X13" s="327"/>
      <c r="Y13" s="113"/>
    </row>
    <row r="14" spans="1:27" ht="15" customHeight="1">
      <c r="A14" s="60"/>
      <c r="B14" s="118"/>
      <c r="C14" s="117"/>
      <c r="D14" s="100"/>
      <c r="E14" s="327"/>
      <c r="F14" s="327"/>
      <c r="G14" s="327"/>
      <c r="H14" s="327"/>
      <c r="I14" s="327"/>
      <c r="J14" s="327"/>
      <c r="K14" s="327"/>
      <c r="L14" s="327"/>
      <c r="M14" s="327"/>
      <c r="N14" s="327"/>
      <c r="O14" s="327"/>
      <c r="P14" s="327"/>
      <c r="Q14" s="327"/>
      <c r="R14" s="327"/>
      <c r="S14" s="327"/>
      <c r="T14" s="327"/>
      <c r="U14" s="327"/>
      <c r="V14" s="327"/>
      <c r="W14" s="327"/>
      <c r="X14" s="327"/>
      <c r="Y14" s="99"/>
    </row>
    <row r="15" spans="1:27" ht="15">
      <c r="A15" s="60"/>
      <c r="B15" s="118"/>
      <c r="C15" s="117"/>
      <c r="D15" s="100"/>
      <c r="E15" s="327"/>
      <c r="F15" s="327"/>
      <c r="G15" s="327"/>
      <c r="H15" s="327"/>
      <c r="I15" s="327"/>
      <c r="J15" s="327"/>
      <c r="K15" s="327"/>
      <c r="L15" s="327"/>
      <c r="M15" s="327"/>
      <c r="N15" s="327"/>
      <c r="O15" s="327"/>
      <c r="P15" s="327"/>
      <c r="Q15" s="327"/>
      <c r="R15" s="327"/>
      <c r="S15" s="327"/>
      <c r="T15" s="327"/>
      <c r="U15" s="327"/>
      <c r="V15" s="327"/>
      <c r="W15" s="327"/>
      <c r="X15" s="327"/>
      <c r="Y15" s="99"/>
    </row>
    <row r="16" spans="1:27" ht="15">
      <c r="A16" s="60"/>
      <c r="B16" s="118"/>
      <c r="C16" s="117"/>
      <c r="D16" s="100"/>
      <c r="E16" s="327"/>
      <c r="F16" s="327"/>
      <c r="G16" s="327"/>
      <c r="H16" s="327"/>
      <c r="I16" s="327"/>
      <c r="J16" s="327"/>
      <c r="K16" s="327"/>
      <c r="L16" s="327"/>
      <c r="M16" s="327"/>
      <c r="N16" s="327"/>
      <c r="O16" s="327"/>
      <c r="P16" s="327"/>
      <c r="Q16" s="327"/>
      <c r="R16" s="327"/>
      <c r="S16" s="327"/>
      <c r="T16" s="327"/>
      <c r="U16" s="327"/>
      <c r="V16" s="327"/>
      <c r="W16" s="327"/>
      <c r="X16" s="327"/>
      <c r="Y16" s="99"/>
    </row>
    <row r="17" spans="1:25" ht="15" customHeight="1">
      <c r="A17" s="60"/>
      <c r="B17" s="118"/>
      <c r="C17" s="117"/>
      <c r="D17" s="100"/>
      <c r="E17" s="327"/>
      <c r="F17" s="327"/>
      <c r="G17" s="327"/>
      <c r="H17" s="327"/>
      <c r="I17" s="327"/>
      <c r="J17" s="327"/>
      <c r="K17" s="327"/>
      <c r="L17" s="327"/>
      <c r="M17" s="327"/>
      <c r="N17" s="327"/>
      <c r="O17" s="327"/>
      <c r="P17" s="327"/>
      <c r="Q17" s="327"/>
      <c r="R17" s="327"/>
      <c r="S17" s="327"/>
      <c r="T17" s="327"/>
      <c r="U17" s="327"/>
      <c r="V17" s="327"/>
      <c r="W17" s="327"/>
      <c r="X17" s="327"/>
      <c r="Y17" s="99"/>
    </row>
    <row r="18" spans="1:25" ht="15">
      <c r="A18" s="60"/>
      <c r="B18" s="118"/>
      <c r="C18" s="117"/>
      <c r="D18" s="100"/>
      <c r="E18" s="327"/>
      <c r="F18" s="327"/>
      <c r="G18" s="327"/>
      <c r="H18" s="327"/>
      <c r="I18" s="327"/>
      <c r="J18" s="327"/>
      <c r="K18" s="327"/>
      <c r="L18" s="327"/>
      <c r="M18" s="327"/>
      <c r="N18" s="327"/>
      <c r="O18" s="327"/>
      <c r="P18" s="327"/>
      <c r="Q18" s="327"/>
      <c r="R18" s="327"/>
      <c r="S18" s="327"/>
      <c r="T18" s="327"/>
      <c r="U18" s="327"/>
      <c r="V18" s="327"/>
      <c r="W18" s="327"/>
      <c r="X18" s="327"/>
      <c r="Y18" s="99"/>
    </row>
    <row r="19" spans="1:25" ht="59.25" customHeight="1">
      <c r="A19" s="60"/>
      <c r="B19" s="118"/>
      <c r="C19" s="117"/>
      <c r="D19" s="106"/>
      <c r="E19" s="327"/>
      <c r="F19" s="327"/>
      <c r="G19" s="327"/>
      <c r="H19" s="327"/>
      <c r="I19" s="327"/>
      <c r="J19" s="327"/>
      <c r="K19" s="327"/>
      <c r="L19" s="327"/>
      <c r="M19" s="327"/>
      <c r="N19" s="327"/>
      <c r="O19" s="327"/>
      <c r="P19" s="327"/>
      <c r="Q19" s="327"/>
      <c r="R19" s="327"/>
      <c r="S19" s="327"/>
      <c r="T19" s="327"/>
      <c r="U19" s="327"/>
      <c r="V19" s="327"/>
      <c r="W19" s="327"/>
      <c r="X19" s="327"/>
      <c r="Y19" s="99"/>
    </row>
    <row r="20" spans="1:25" ht="15" hidden="1">
      <c r="A20" s="60"/>
      <c r="B20" s="118"/>
      <c r="C20" s="117"/>
      <c r="D20" s="106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99"/>
    </row>
    <row r="21" spans="1:25" ht="14.25" hidden="1" customHeight="1">
      <c r="A21" s="60"/>
      <c r="B21" s="118"/>
      <c r="C21" s="117"/>
      <c r="D21" s="101"/>
      <c r="E21" s="112" t="s">
        <v>229</v>
      </c>
      <c r="F21" s="318" t="s">
        <v>256</v>
      </c>
      <c r="G21" s="319"/>
      <c r="H21" s="319"/>
      <c r="I21" s="319"/>
      <c r="J21" s="319"/>
      <c r="K21" s="319"/>
      <c r="L21" s="319"/>
      <c r="M21" s="319"/>
      <c r="N21" s="100"/>
      <c r="O21" s="111" t="s">
        <v>229</v>
      </c>
      <c r="P21" s="310" t="s">
        <v>230</v>
      </c>
      <c r="Q21" s="311"/>
      <c r="R21" s="311"/>
      <c r="S21" s="311"/>
      <c r="T21" s="311"/>
      <c r="U21" s="311"/>
      <c r="V21" s="311"/>
      <c r="W21" s="311"/>
      <c r="X21" s="311"/>
      <c r="Y21" s="99"/>
    </row>
    <row r="22" spans="1:25" ht="14.25" hidden="1" customHeight="1">
      <c r="A22" s="60"/>
      <c r="B22" s="118"/>
      <c r="C22" s="117"/>
      <c r="D22" s="101"/>
      <c r="E22" s="153" t="s">
        <v>229</v>
      </c>
      <c r="F22" s="318" t="s">
        <v>232</v>
      </c>
      <c r="G22" s="319"/>
      <c r="H22" s="319"/>
      <c r="I22" s="319"/>
      <c r="J22" s="319"/>
      <c r="K22" s="319"/>
      <c r="L22" s="319"/>
      <c r="M22" s="319"/>
      <c r="N22" s="100"/>
      <c r="O22" s="114" t="s">
        <v>229</v>
      </c>
      <c r="P22" s="310" t="s">
        <v>235</v>
      </c>
      <c r="Q22" s="311"/>
      <c r="R22" s="311"/>
      <c r="S22" s="311"/>
      <c r="T22" s="311"/>
      <c r="U22" s="311"/>
      <c r="V22" s="311"/>
      <c r="W22" s="311"/>
      <c r="X22" s="311"/>
      <c r="Y22" s="99"/>
    </row>
    <row r="23" spans="1:25" ht="27" hidden="1" customHeight="1">
      <c r="A23" s="60"/>
      <c r="B23" s="118"/>
      <c r="C23" s="117"/>
      <c r="D23" s="101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320" t="s">
        <v>234</v>
      </c>
      <c r="Q23" s="320"/>
      <c r="R23" s="320"/>
      <c r="S23" s="320"/>
      <c r="T23" s="320"/>
      <c r="U23" s="320"/>
      <c r="V23" s="320"/>
      <c r="W23" s="320"/>
      <c r="X23" s="100"/>
      <c r="Y23" s="99"/>
    </row>
    <row r="24" spans="1:25" ht="10.5" hidden="1" customHeight="1">
      <c r="A24" s="60"/>
      <c r="B24" s="118"/>
      <c r="C24" s="117"/>
      <c r="D24" s="101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99"/>
    </row>
    <row r="25" spans="1:25" ht="27" hidden="1" customHeight="1">
      <c r="A25" s="60"/>
      <c r="B25" s="118"/>
      <c r="C25" s="117"/>
      <c r="D25" s="101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99"/>
    </row>
    <row r="26" spans="1:25" ht="12" hidden="1" customHeight="1">
      <c r="A26" s="60"/>
      <c r="B26" s="118"/>
      <c r="C26" s="117"/>
      <c r="D26" s="101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99"/>
    </row>
    <row r="27" spans="1:25" ht="38.25" hidden="1" customHeight="1">
      <c r="A27" s="60"/>
      <c r="B27" s="118"/>
      <c r="C27" s="117"/>
      <c r="D27" s="101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99"/>
    </row>
    <row r="28" spans="1:25" ht="15" hidden="1">
      <c r="A28" s="60"/>
      <c r="B28" s="118"/>
      <c r="C28" s="117"/>
      <c r="D28" s="101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99"/>
    </row>
    <row r="29" spans="1:25" ht="15" hidden="1">
      <c r="A29" s="60"/>
      <c r="B29" s="118"/>
      <c r="C29" s="117"/>
      <c r="D29" s="101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99"/>
    </row>
    <row r="30" spans="1:25" ht="15" hidden="1">
      <c r="A30" s="60"/>
      <c r="B30" s="118"/>
      <c r="C30" s="117"/>
      <c r="D30" s="101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99"/>
    </row>
    <row r="31" spans="1:25" ht="15" hidden="1">
      <c r="A31" s="60"/>
      <c r="B31" s="118"/>
      <c r="C31" s="117"/>
      <c r="D31" s="101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99"/>
    </row>
    <row r="32" spans="1:25" ht="15" hidden="1">
      <c r="A32" s="60"/>
      <c r="B32" s="118"/>
      <c r="C32" s="117"/>
      <c r="D32" s="101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99"/>
    </row>
    <row r="33" spans="1:25" ht="18.75" hidden="1" customHeight="1">
      <c r="A33" s="60"/>
      <c r="B33" s="118"/>
      <c r="C33" s="117"/>
      <c r="D33" s="106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99"/>
    </row>
    <row r="34" spans="1:25" ht="15" hidden="1">
      <c r="A34" s="60"/>
      <c r="B34" s="118"/>
      <c r="C34" s="117"/>
      <c r="D34" s="106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99"/>
    </row>
    <row r="35" spans="1:25" ht="24" hidden="1" customHeight="1">
      <c r="A35" s="60"/>
      <c r="B35" s="118"/>
      <c r="C35" s="117"/>
      <c r="D35" s="101"/>
      <c r="E35" s="312" t="s">
        <v>228</v>
      </c>
      <c r="F35" s="312"/>
      <c r="G35" s="312"/>
      <c r="H35" s="312"/>
      <c r="I35" s="312"/>
      <c r="J35" s="312"/>
      <c r="K35" s="312"/>
      <c r="L35" s="312"/>
      <c r="M35" s="312"/>
      <c r="N35" s="312"/>
      <c r="O35" s="312"/>
      <c r="P35" s="312"/>
      <c r="Q35" s="312"/>
      <c r="R35" s="312"/>
      <c r="S35" s="312"/>
      <c r="T35" s="312"/>
      <c r="U35" s="312"/>
      <c r="V35" s="312"/>
      <c r="W35" s="312"/>
      <c r="X35" s="312"/>
      <c r="Y35" s="99"/>
    </row>
    <row r="36" spans="1:25" ht="38.25" hidden="1" customHeight="1">
      <c r="A36" s="60"/>
      <c r="B36" s="118"/>
      <c r="C36" s="117"/>
      <c r="D36" s="101"/>
      <c r="E36" s="312"/>
      <c r="F36" s="312"/>
      <c r="G36" s="312"/>
      <c r="H36" s="312"/>
      <c r="I36" s="312"/>
      <c r="J36" s="312"/>
      <c r="K36" s="312"/>
      <c r="L36" s="312"/>
      <c r="M36" s="312"/>
      <c r="N36" s="312"/>
      <c r="O36" s="312"/>
      <c r="P36" s="312"/>
      <c r="Q36" s="312"/>
      <c r="R36" s="312"/>
      <c r="S36" s="312"/>
      <c r="T36" s="312"/>
      <c r="U36" s="312"/>
      <c r="V36" s="312"/>
      <c r="W36" s="312"/>
      <c r="X36" s="312"/>
      <c r="Y36" s="99"/>
    </row>
    <row r="37" spans="1:25" ht="9.75" hidden="1" customHeight="1">
      <c r="A37" s="60"/>
      <c r="B37" s="118"/>
      <c r="C37" s="117"/>
      <c r="D37" s="101"/>
      <c r="E37" s="312"/>
      <c r="F37" s="312"/>
      <c r="G37" s="312"/>
      <c r="H37" s="312"/>
      <c r="I37" s="312"/>
      <c r="J37" s="312"/>
      <c r="K37" s="312"/>
      <c r="L37" s="312"/>
      <c r="M37" s="312"/>
      <c r="N37" s="312"/>
      <c r="O37" s="312"/>
      <c r="P37" s="312"/>
      <c r="Q37" s="312"/>
      <c r="R37" s="312"/>
      <c r="S37" s="312"/>
      <c r="T37" s="312"/>
      <c r="U37" s="312"/>
      <c r="V37" s="312"/>
      <c r="W37" s="312"/>
      <c r="X37" s="312"/>
      <c r="Y37" s="99"/>
    </row>
    <row r="38" spans="1:25" ht="51" hidden="1" customHeight="1">
      <c r="A38" s="60"/>
      <c r="B38" s="118"/>
      <c r="C38" s="117"/>
      <c r="D38" s="101"/>
      <c r="E38" s="312"/>
      <c r="F38" s="312"/>
      <c r="G38" s="312"/>
      <c r="H38" s="312"/>
      <c r="I38" s="312"/>
      <c r="J38" s="312"/>
      <c r="K38" s="312"/>
      <c r="L38" s="312"/>
      <c r="M38" s="312"/>
      <c r="N38" s="312"/>
      <c r="O38" s="312"/>
      <c r="P38" s="312"/>
      <c r="Q38" s="312"/>
      <c r="R38" s="312"/>
      <c r="S38" s="312"/>
      <c r="T38" s="312"/>
      <c r="U38" s="312"/>
      <c r="V38" s="312"/>
      <c r="W38" s="312"/>
      <c r="X38" s="312"/>
      <c r="Y38" s="99"/>
    </row>
    <row r="39" spans="1:25" ht="15" hidden="1" customHeight="1">
      <c r="A39" s="60"/>
      <c r="B39" s="118"/>
      <c r="C39" s="117"/>
      <c r="D39" s="101"/>
      <c r="E39" s="312"/>
      <c r="F39" s="312"/>
      <c r="G39" s="312"/>
      <c r="H39" s="312"/>
      <c r="I39" s="312"/>
      <c r="J39" s="312"/>
      <c r="K39" s="312"/>
      <c r="L39" s="312"/>
      <c r="M39" s="312"/>
      <c r="N39" s="312"/>
      <c r="O39" s="312"/>
      <c r="P39" s="312"/>
      <c r="Q39" s="312"/>
      <c r="R39" s="312"/>
      <c r="S39" s="312"/>
      <c r="T39" s="312"/>
      <c r="U39" s="312"/>
      <c r="V39" s="312"/>
      <c r="W39" s="312"/>
      <c r="X39" s="312"/>
      <c r="Y39" s="99"/>
    </row>
    <row r="40" spans="1:25" ht="12" hidden="1" customHeight="1">
      <c r="A40" s="60"/>
      <c r="B40" s="118"/>
      <c r="C40" s="117"/>
      <c r="D40" s="101"/>
      <c r="E40" s="328" t="s">
        <v>50</v>
      </c>
      <c r="F40" s="328"/>
      <c r="G40" s="328"/>
      <c r="H40" s="328"/>
      <c r="I40" s="328"/>
      <c r="J40" s="328"/>
      <c r="K40" s="328"/>
      <c r="L40" s="328"/>
      <c r="M40" s="328"/>
      <c r="N40" s="328"/>
      <c r="O40" s="328"/>
      <c r="P40" s="328"/>
      <c r="Q40" s="328"/>
      <c r="R40" s="328"/>
      <c r="S40" s="328"/>
      <c r="T40" s="328"/>
      <c r="U40" s="328"/>
      <c r="V40" s="328"/>
      <c r="W40" s="328"/>
      <c r="X40" s="328"/>
      <c r="Y40" s="99"/>
    </row>
    <row r="41" spans="1:25" ht="38.25" hidden="1" customHeight="1">
      <c r="A41" s="60"/>
      <c r="B41" s="118"/>
      <c r="C41" s="117"/>
      <c r="D41" s="101"/>
      <c r="E41" s="312"/>
      <c r="F41" s="312"/>
      <c r="G41" s="312"/>
      <c r="H41" s="312"/>
      <c r="I41" s="312"/>
      <c r="J41" s="312"/>
      <c r="K41" s="312"/>
      <c r="L41" s="312"/>
      <c r="M41" s="312"/>
      <c r="N41" s="312"/>
      <c r="O41" s="312"/>
      <c r="P41" s="312"/>
      <c r="Q41" s="312"/>
      <c r="R41" s="312"/>
      <c r="S41" s="312"/>
      <c r="T41" s="312"/>
      <c r="U41" s="312"/>
      <c r="V41" s="312"/>
      <c r="W41" s="312"/>
      <c r="X41" s="312"/>
      <c r="Y41" s="99"/>
    </row>
    <row r="42" spans="1:25" ht="15" hidden="1">
      <c r="A42" s="60"/>
      <c r="B42" s="118"/>
      <c r="C42" s="117"/>
      <c r="D42" s="101"/>
      <c r="E42" s="312"/>
      <c r="F42" s="312"/>
      <c r="G42" s="312"/>
      <c r="H42" s="312"/>
      <c r="I42" s="312"/>
      <c r="J42" s="312"/>
      <c r="K42" s="312"/>
      <c r="L42" s="312"/>
      <c r="M42" s="312"/>
      <c r="N42" s="312"/>
      <c r="O42" s="312"/>
      <c r="P42" s="312"/>
      <c r="Q42" s="312"/>
      <c r="R42" s="312"/>
      <c r="S42" s="312"/>
      <c r="T42" s="312"/>
      <c r="U42" s="312"/>
      <c r="V42" s="312"/>
      <c r="W42" s="312"/>
      <c r="X42" s="312"/>
      <c r="Y42" s="99"/>
    </row>
    <row r="43" spans="1:25" ht="15" hidden="1">
      <c r="A43" s="60"/>
      <c r="B43" s="118"/>
      <c r="C43" s="117"/>
      <c r="D43" s="101"/>
      <c r="E43" s="312"/>
      <c r="F43" s="312"/>
      <c r="G43" s="312"/>
      <c r="H43" s="312"/>
      <c r="I43" s="312"/>
      <c r="J43" s="312"/>
      <c r="K43" s="312"/>
      <c r="L43" s="312"/>
      <c r="M43" s="312"/>
      <c r="N43" s="312"/>
      <c r="O43" s="312"/>
      <c r="P43" s="312"/>
      <c r="Q43" s="312"/>
      <c r="R43" s="312"/>
      <c r="S43" s="312"/>
      <c r="T43" s="312"/>
      <c r="U43" s="312"/>
      <c r="V43" s="312"/>
      <c r="W43" s="312"/>
      <c r="X43" s="312"/>
      <c r="Y43" s="99"/>
    </row>
    <row r="44" spans="1:25" ht="33.75" hidden="1" customHeight="1">
      <c r="A44" s="60"/>
      <c r="B44" s="118"/>
      <c r="C44" s="117"/>
      <c r="D44" s="106"/>
      <c r="E44" s="312"/>
      <c r="F44" s="312"/>
      <c r="G44" s="312"/>
      <c r="H44" s="312"/>
      <c r="I44" s="312"/>
      <c r="J44" s="312"/>
      <c r="K44" s="312"/>
      <c r="L44" s="312"/>
      <c r="M44" s="312"/>
      <c r="N44" s="312"/>
      <c r="O44" s="312"/>
      <c r="P44" s="312"/>
      <c r="Q44" s="312"/>
      <c r="R44" s="312"/>
      <c r="S44" s="312"/>
      <c r="T44" s="312"/>
      <c r="U44" s="312"/>
      <c r="V44" s="312"/>
      <c r="W44" s="312"/>
      <c r="X44" s="312"/>
      <c r="Y44" s="99"/>
    </row>
    <row r="45" spans="1:25" ht="15" hidden="1">
      <c r="A45" s="60"/>
      <c r="B45" s="118"/>
      <c r="C45" s="117"/>
      <c r="D45" s="106"/>
      <c r="E45" s="312"/>
      <c r="F45" s="312"/>
      <c r="G45" s="312"/>
      <c r="H45" s="312"/>
      <c r="I45" s="312"/>
      <c r="J45" s="312"/>
      <c r="K45" s="312"/>
      <c r="L45" s="312"/>
      <c r="M45" s="312"/>
      <c r="N45" s="312"/>
      <c r="O45" s="312"/>
      <c r="P45" s="312"/>
      <c r="Q45" s="312"/>
      <c r="R45" s="312"/>
      <c r="S45" s="312"/>
      <c r="T45" s="312"/>
      <c r="U45" s="312"/>
      <c r="V45" s="312"/>
      <c r="W45" s="312"/>
      <c r="X45" s="312"/>
      <c r="Y45" s="99"/>
    </row>
    <row r="46" spans="1:25" ht="24" hidden="1" customHeight="1">
      <c r="A46" s="60"/>
      <c r="B46" s="118"/>
      <c r="C46" s="117"/>
      <c r="D46" s="101"/>
      <c r="E46" s="315" t="s">
        <v>227</v>
      </c>
      <c r="F46" s="315"/>
      <c r="G46" s="315"/>
      <c r="H46" s="315"/>
      <c r="I46" s="315"/>
      <c r="J46" s="315"/>
      <c r="K46" s="315"/>
      <c r="L46" s="315"/>
      <c r="M46" s="315"/>
      <c r="N46" s="315"/>
      <c r="O46" s="315"/>
      <c r="P46" s="315"/>
      <c r="Q46" s="315"/>
      <c r="R46" s="315"/>
      <c r="S46" s="315"/>
      <c r="T46" s="315"/>
      <c r="U46" s="315"/>
      <c r="V46" s="315"/>
      <c r="W46" s="315"/>
      <c r="X46" s="315"/>
      <c r="Y46" s="99"/>
    </row>
    <row r="47" spans="1:25" ht="37.5" hidden="1" customHeight="1">
      <c r="A47" s="60"/>
      <c r="B47" s="118"/>
      <c r="C47" s="117"/>
      <c r="D47" s="101"/>
      <c r="E47" s="315"/>
      <c r="F47" s="315"/>
      <c r="G47" s="315"/>
      <c r="H47" s="315"/>
      <c r="I47" s="315"/>
      <c r="J47" s="315"/>
      <c r="K47" s="315"/>
      <c r="L47" s="315"/>
      <c r="M47" s="315"/>
      <c r="N47" s="315"/>
      <c r="O47" s="315"/>
      <c r="P47" s="315"/>
      <c r="Q47" s="315"/>
      <c r="R47" s="315"/>
      <c r="S47" s="315"/>
      <c r="T47" s="315"/>
      <c r="U47" s="315"/>
      <c r="V47" s="315"/>
      <c r="W47" s="315"/>
      <c r="X47" s="315"/>
      <c r="Y47" s="99"/>
    </row>
    <row r="48" spans="1:25" ht="24" hidden="1" customHeight="1">
      <c r="A48" s="60"/>
      <c r="B48" s="118"/>
      <c r="C48" s="117"/>
      <c r="D48" s="101"/>
      <c r="E48" s="315"/>
      <c r="F48" s="315"/>
      <c r="G48" s="315"/>
      <c r="H48" s="315"/>
      <c r="I48" s="315"/>
      <c r="J48" s="315"/>
      <c r="K48" s="315"/>
      <c r="L48" s="315"/>
      <c r="M48" s="315"/>
      <c r="N48" s="315"/>
      <c r="O48" s="315"/>
      <c r="P48" s="315"/>
      <c r="Q48" s="315"/>
      <c r="R48" s="315"/>
      <c r="S48" s="315"/>
      <c r="T48" s="315"/>
      <c r="U48" s="315"/>
      <c r="V48" s="315"/>
      <c r="W48" s="315"/>
      <c r="X48" s="315"/>
      <c r="Y48" s="99"/>
    </row>
    <row r="49" spans="1:25" ht="51" hidden="1" customHeight="1">
      <c r="A49" s="60"/>
      <c r="B49" s="118"/>
      <c r="C49" s="117"/>
      <c r="D49" s="101"/>
      <c r="E49" s="315"/>
      <c r="F49" s="315"/>
      <c r="G49" s="315"/>
      <c r="H49" s="315"/>
      <c r="I49" s="315"/>
      <c r="J49" s="315"/>
      <c r="K49" s="315"/>
      <c r="L49" s="315"/>
      <c r="M49" s="315"/>
      <c r="N49" s="315"/>
      <c r="O49" s="315"/>
      <c r="P49" s="315"/>
      <c r="Q49" s="315"/>
      <c r="R49" s="315"/>
      <c r="S49" s="315"/>
      <c r="T49" s="315"/>
      <c r="U49" s="315"/>
      <c r="V49" s="315"/>
      <c r="W49" s="315"/>
      <c r="X49" s="315"/>
      <c r="Y49" s="99"/>
    </row>
    <row r="50" spans="1:25" ht="15" hidden="1">
      <c r="A50" s="60"/>
      <c r="B50" s="118"/>
      <c r="C50" s="117"/>
      <c r="D50" s="101"/>
      <c r="E50" s="315"/>
      <c r="F50" s="315"/>
      <c r="G50" s="315"/>
      <c r="H50" s="315"/>
      <c r="I50" s="315"/>
      <c r="J50" s="315"/>
      <c r="K50" s="315"/>
      <c r="L50" s="315"/>
      <c r="M50" s="315"/>
      <c r="N50" s="315"/>
      <c r="O50" s="315"/>
      <c r="P50" s="315"/>
      <c r="Q50" s="315"/>
      <c r="R50" s="315"/>
      <c r="S50" s="315"/>
      <c r="T50" s="315"/>
      <c r="U50" s="315"/>
      <c r="V50" s="315"/>
      <c r="W50" s="315"/>
      <c r="X50" s="315"/>
      <c r="Y50" s="99"/>
    </row>
    <row r="51" spans="1:25" ht="15" hidden="1">
      <c r="A51" s="60"/>
      <c r="B51" s="118"/>
      <c r="C51" s="117"/>
      <c r="D51" s="101"/>
      <c r="E51" s="315"/>
      <c r="F51" s="315"/>
      <c r="G51" s="315"/>
      <c r="H51" s="315"/>
      <c r="I51" s="315"/>
      <c r="J51" s="315"/>
      <c r="K51" s="315"/>
      <c r="L51" s="315"/>
      <c r="M51" s="315"/>
      <c r="N51" s="315"/>
      <c r="O51" s="315"/>
      <c r="P51" s="315"/>
      <c r="Q51" s="315"/>
      <c r="R51" s="315"/>
      <c r="S51" s="315"/>
      <c r="T51" s="315"/>
      <c r="U51" s="315"/>
      <c r="V51" s="315"/>
      <c r="W51" s="315"/>
      <c r="X51" s="315"/>
      <c r="Y51" s="99"/>
    </row>
    <row r="52" spans="1:25" ht="15" hidden="1">
      <c r="A52" s="60"/>
      <c r="B52" s="118"/>
      <c r="C52" s="117"/>
      <c r="D52" s="101"/>
      <c r="E52" s="315"/>
      <c r="F52" s="315"/>
      <c r="G52" s="315"/>
      <c r="H52" s="315"/>
      <c r="I52" s="315"/>
      <c r="J52" s="315"/>
      <c r="K52" s="315"/>
      <c r="L52" s="315"/>
      <c r="M52" s="315"/>
      <c r="N52" s="315"/>
      <c r="O52" s="315"/>
      <c r="P52" s="315"/>
      <c r="Q52" s="315"/>
      <c r="R52" s="315"/>
      <c r="S52" s="315"/>
      <c r="T52" s="315"/>
      <c r="U52" s="315"/>
      <c r="V52" s="315"/>
      <c r="W52" s="315"/>
      <c r="X52" s="315"/>
      <c r="Y52" s="99"/>
    </row>
    <row r="53" spans="1:25" ht="15" hidden="1">
      <c r="A53" s="60"/>
      <c r="B53" s="118"/>
      <c r="C53" s="117"/>
      <c r="D53" s="101"/>
      <c r="E53" s="315"/>
      <c r="F53" s="315"/>
      <c r="G53" s="315"/>
      <c r="H53" s="315"/>
      <c r="I53" s="315"/>
      <c r="J53" s="315"/>
      <c r="K53" s="315"/>
      <c r="L53" s="315"/>
      <c r="M53" s="315"/>
      <c r="N53" s="315"/>
      <c r="O53" s="315"/>
      <c r="P53" s="315"/>
      <c r="Q53" s="315"/>
      <c r="R53" s="315"/>
      <c r="S53" s="315"/>
      <c r="T53" s="315"/>
      <c r="U53" s="315"/>
      <c r="V53" s="315"/>
      <c r="W53" s="315"/>
      <c r="X53" s="315"/>
      <c r="Y53" s="99"/>
    </row>
    <row r="54" spans="1:25" ht="15" hidden="1">
      <c r="A54" s="60"/>
      <c r="B54" s="118"/>
      <c r="C54" s="117"/>
      <c r="D54" s="101"/>
      <c r="E54" s="315"/>
      <c r="F54" s="315"/>
      <c r="G54" s="315"/>
      <c r="H54" s="315"/>
      <c r="I54" s="315"/>
      <c r="J54" s="315"/>
      <c r="K54" s="315"/>
      <c r="L54" s="315"/>
      <c r="M54" s="315"/>
      <c r="N54" s="315"/>
      <c r="O54" s="315"/>
      <c r="P54" s="315"/>
      <c r="Q54" s="315"/>
      <c r="R54" s="315"/>
      <c r="S54" s="315"/>
      <c r="T54" s="315"/>
      <c r="U54" s="315"/>
      <c r="V54" s="315"/>
      <c r="W54" s="315"/>
      <c r="X54" s="315"/>
      <c r="Y54" s="99"/>
    </row>
    <row r="55" spans="1:25" ht="15" hidden="1">
      <c r="A55" s="60"/>
      <c r="B55" s="118"/>
      <c r="C55" s="117"/>
      <c r="D55" s="101"/>
      <c r="E55" s="315"/>
      <c r="F55" s="315"/>
      <c r="G55" s="315"/>
      <c r="H55" s="315"/>
      <c r="I55" s="315"/>
      <c r="J55" s="315"/>
      <c r="K55" s="315"/>
      <c r="L55" s="315"/>
      <c r="M55" s="315"/>
      <c r="N55" s="315"/>
      <c r="O55" s="315"/>
      <c r="P55" s="315"/>
      <c r="Q55" s="315"/>
      <c r="R55" s="315"/>
      <c r="S55" s="315"/>
      <c r="T55" s="315"/>
      <c r="U55" s="315"/>
      <c r="V55" s="315"/>
      <c r="W55" s="315"/>
      <c r="X55" s="315"/>
      <c r="Y55" s="99"/>
    </row>
    <row r="56" spans="1:25" ht="25.5" hidden="1" customHeight="1">
      <c r="A56" s="60"/>
      <c r="B56" s="118"/>
      <c r="C56" s="117"/>
      <c r="D56" s="106"/>
      <c r="E56" s="315"/>
      <c r="F56" s="315"/>
      <c r="G56" s="315"/>
      <c r="H56" s="315"/>
      <c r="I56" s="315"/>
      <c r="J56" s="315"/>
      <c r="K56" s="315"/>
      <c r="L56" s="315"/>
      <c r="M56" s="315"/>
      <c r="N56" s="315"/>
      <c r="O56" s="315"/>
      <c r="P56" s="315"/>
      <c r="Q56" s="315"/>
      <c r="R56" s="315"/>
      <c r="S56" s="315"/>
      <c r="T56" s="315"/>
      <c r="U56" s="315"/>
      <c r="V56" s="315"/>
      <c r="W56" s="315"/>
      <c r="X56" s="315"/>
      <c r="Y56" s="99"/>
    </row>
    <row r="57" spans="1:25" ht="15" hidden="1">
      <c r="A57" s="60"/>
      <c r="B57" s="118"/>
      <c r="C57" s="117"/>
      <c r="D57" s="106"/>
      <c r="E57" s="315"/>
      <c r="F57" s="315"/>
      <c r="G57" s="315"/>
      <c r="H57" s="315"/>
      <c r="I57" s="315"/>
      <c r="J57" s="315"/>
      <c r="K57" s="315"/>
      <c r="L57" s="315"/>
      <c r="M57" s="315"/>
      <c r="N57" s="315"/>
      <c r="O57" s="315"/>
      <c r="P57" s="315"/>
      <c r="Q57" s="315"/>
      <c r="R57" s="315"/>
      <c r="S57" s="315"/>
      <c r="T57" s="315"/>
      <c r="U57" s="315"/>
      <c r="V57" s="315"/>
      <c r="W57" s="315"/>
      <c r="X57" s="315"/>
      <c r="Y57" s="99"/>
    </row>
    <row r="58" spans="1:25" ht="15" hidden="1" customHeight="1">
      <c r="A58" s="60"/>
      <c r="B58" s="118"/>
      <c r="C58" s="117"/>
      <c r="D58" s="101"/>
      <c r="E58" s="313" t="s">
        <v>52</v>
      </c>
      <c r="F58" s="313"/>
      <c r="G58" s="313"/>
      <c r="H58" s="317" t="s">
        <v>42</v>
      </c>
      <c r="I58" s="317"/>
      <c r="J58" s="317"/>
      <c r="K58" s="317"/>
      <c r="L58" s="317"/>
      <c r="M58" s="317"/>
      <c r="N58" s="317"/>
      <c r="O58" s="317"/>
      <c r="P58" s="317"/>
      <c r="Q58" s="317"/>
      <c r="R58" s="317"/>
      <c r="S58" s="317"/>
      <c r="T58" s="317"/>
      <c r="U58" s="317"/>
      <c r="V58" s="317"/>
      <c r="W58" s="317"/>
      <c r="X58" s="317"/>
      <c r="Y58" s="99"/>
    </row>
    <row r="59" spans="1:25" ht="15" hidden="1" customHeight="1">
      <c r="A59" s="60"/>
      <c r="B59" s="118"/>
      <c r="C59" s="117"/>
      <c r="D59" s="101"/>
      <c r="E59" s="313" t="s">
        <v>8</v>
      </c>
      <c r="F59" s="313"/>
      <c r="G59" s="313"/>
      <c r="H59" s="317" t="s">
        <v>226</v>
      </c>
      <c r="I59" s="317"/>
      <c r="J59" s="317"/>
      <c r="K59" s="317"/>
      <c r="L59" s="317"/>
      <c r="M59" s="317"/>
      <c r="N59" s="317"/>
      <c r="O59" s="317"/>
      <c r="P59" s="317"/>
      <c r="Q59" s="317"/>
      <c r="R59" s="317"/>
      <c r="S59" s="317"/>
      <c r="T59" s="317"/>
      <c r="U59" s="317"/>
      <c r="V59" s="317"/>
      <c r="W59" s="317"/>
      <c r="X59" s="317"/>
      <c r="Y59" s="99"/>
    </row>
    <row r="60" spans="1:25" ht="15" hidden="1" customHeight="1">
      <c r="A60" s="60"/>
      <c r="B60" s="118"/>
      <c r="C60" s="117"/>
      <c r="D60" s="101"/>
      <c r="E60" s="313"/>
      <c r="F60" s="313"/>
      <c r="G60" s="313"/>
      <c r="H60" s="321" t="s">
        <v>225</v>
      </c>
      <c r="I60" s="321"/>
      <c r="J60" s="321"/>
      <c r="K60" s="321"/>
      <c r="L60" s="321"/>
      <c r="M60" s="321"/>
      <c r="N60" s="321"/>
      <c r="O60" s="321"/>
      <c r="P60" s="321"/>
      <c r="Q60" s="321"/>
      <c r="R60" s="321"/>
      <c r="S60" s="321"/>
      <c r="T60" s="321"/>
      <c r="U60" s="321"/>
      <c r="V60" s="321"/>
      <c r="W60" s="321"/>
      <c r="X60" s="321"/>
      <c r="Y60" s="99"/>
    </row>
    <row r="61" spans="1:25" ht="15" hidden="1">
      <c r="A61" s="60"/>
      <c r="B61" s="118"/>
      <c r="C61" s="117"/>
      <c r="D61" s="101"/>
      <c r="E61" s="110"/>
      <c r="F61" s="108"/>
      <c r="G61" s="109"/>
      <c r="H61" s="321"/>
      <c r="I61" s="321"/>
      <c r="J61" s="321"/>
      <c r="K61" s="321"/>
      <c r="L61" s="321"/>
      <c r="M61" s="321"/>
      <c r="N61" s="321"/>
      <c r="O61" s="321"/>
      <c r="P61" s="321"/>
      <c r="Q61" s="321"/>
      <c r="R61" s="321"/>
      <c r="S61" s="321"/>
      <c r="T61" s="321"/>
      <c r="U61" s="321"/>
      <c r="V61" s="321"/>
      <c r="W61" s="321"/>
      <c r="X61" s="321"/>
      <c r="Y61" s="99"/>
    </row>
    <row r="62" spans="1:25" ht="27.75" hidden="1" customHeight="1">
      <c r="A62" s="60"/>
      <c r="B62" s="118"/>
      <c r="C62" s="117"/>
      <c r="D62" s="101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99"/>
    </row>
    <row r="63" spans="1:25" ht="15" hidden="1">
      <c r="A63" s="60"/>
      <c r="B63" s="118"/>
      <c r="C63" s="117"/>
      <c r="D63" s="101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99"/>
    </row>
    <row r="64" spans="1:25" ht="15" hidden="1">
      <c r="A64" s="60"/>
      <c r="B64" s="118"/>
      <c r="C64" s="117"/>
      <c r="D64" s="101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99"/>
    </row>
    <row r="65" spans="1:25" ht="15" hidden="1">
      <c r="A65" s="60"/>
      <c r="B65" s="118"/>
      <c r="C65" s="117"/>
      <c r="D65" s="101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99"/>
    </row>
    <row r="66" spans="1:25" ht="15" hidden="1">
      <c r="A66" s="60"/>
      <c r="B66" s="118"/>
      <c r="C66" s="117"/>
      <c r="D66" s="101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99"/>
    </row>
    <row r="67" spans="1:25" ht="15" hidden="1">
      <c r="A67" s="60"/>
      <c r="B67" s="118"/>
      <c r="C67" s="117"/>
      <c r="D67" s="101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99"/>
    </row>
    <row r="68" spans="1:25" ht="89.25" hidden="1" customHeight="1">
      <c r="A68" s="60"/>
      <c r="B68" s="118"/>
      <c r="C68" s="117"/>
      <c r="D68" s="106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99"/>
    </row>
    <row r="69" spans="1:25" ht="15" hidden="1">
      <c r="A69" s="60"/>
      <c r="B69" s="118"/>
      <c r="C69" s="117"/>
      <c r="D69" s="106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99"/>
    </row>
    <row r="70" spans="1:25" ht="21.75" hidden="1" customHeight="1">
      <c r="A70" s="60"/>
      <c r="B70" s="118"/>
      <c r="C70" s="117"/>
      <c r="D70" s="101"/>
      <c r="E70" s="316" t="s">
        <v>233</v>
      </c>
      <c r="F70" s="316"/>
      <c r="G70" s="316"/>
      <c r="H70" s="316"/>
      <c r="I70" s="316"/>
      <c r="J70" s="316"/>
      <c r="K70" s="316"/>
      <c r="L70" s="316"/>
      <c r="M70" s="316"/>
      <c r="N70" s="316"/>
      <c r="O70" s="316"/>
      <c r="P70" s="316"/>
      <c r="Q70" s="316"/>
      <c r="R70" s="316"/>
      <c r="S70" s="316"/>
      <c r="T70" s="316"/>
      <c r="U70" s="316"/>
      <c r="V70" s="316"/>
      <c r="W70" s="316"/>
      <c r="X70" s="316"/>
      <c r="Y70" s="99"/>
    </row>
    <row r="71" spans="1:25" ht="40.5" hidden="1" customHeight="1">
      <c r="A71" s="60"/>
      <c r="B71" s="118"/>
      <c r="C71" s="117"/>
      <c r="D71" s="101"/>
      <c r="E71" s="314" t="s">
        <v>246</v>
      </c>
      <c r="F71" s="314"/>
      <c r="G71" s="314"/>
      <c r="H71" s="314"/>
      <c r="I71" s="314"/>
      <c r="J71" s="314"/>
      <c r="K71" s="314"/>
      <c r="L71" s="314"/>
      <c r="M71" s="314"/>
      <c r="N71" s="314"/>
      <c r="O71" s="314"/>
      <c r="P71" s="314"/>
      <c r="Q71" s="314"/>
      <c r="R71" s="314"/>
      <c r="S71" s="314"/>
      <c r="T71" s="314"/>
      <c r="U71" s="314"/>
      <c r="V71" s="314"/>
      <c r="W71" s="314"/>
      <c r="X71" s="314"/>
      <c r="Y71" s="99"/>
    </row>
    <row r="72" spans="1:25" ht="32.25" hidden="1" customHeight="1">
      <c r="A72" s="60"/>
      <c r="B72" s="118"/>
      <c r="C72" s="117"/>
      <c r="D72" s="101"/>
      <c r="E72" s="314" t="s">
        <v>247</v>
      </c>
      <c r="F72" s="314"/>
      <c r="G72" s="314"/>
      <c r="H72" s="314"/>
      <c r="I72" s="314"/>
      <c r="J72" s="314"/>
      <c r="K72" s="314"/>
      <c r="L72" s="314"/>
      <c r="M72" s="314"/>
      <c r="N72" s="314"/>
      <c r="O72" s="314"/>
      <c r="P72" s="314"/>
      <c r="Q72" s="314"/>
      <c r="R72" s="314"/>
      <c r="S72" s="314"/>
      <c r="T72" s="314"/>
      <c r="U72" s="314"/>
      <c r="V72" s="314"/>
      <c r="W72" s="314"/>
      <c r="X72" s="314"/>
      <c r="Y72" s="99"/>
    </row>
    <row r="73" spans="1:25" ht="41.25" hidden="1" customHeight="1">
      <c r="A73" s="60"/>
      <c r="B73" s="118"/>
      <c r="C73" s="117"/>
      <c r="D73" s="101"/>
      <c r="E73" s="314" t="s">
        <v>255</v>
      </c>
      <c r="F73" s="314"/>
      <c r="G73" s="314"/>
      <c r="H73" s="314"/>
      <c r="I73" s="314"/>
      <c r="J73" s="314"/>
      <c r="K73" s="314"/>
      <c r="L73" s="314"/>
      <c r="M73" s="314"/>
      <c r="N73" s="314"/>
      <c r="O73" s="314"/>
      <c r="P73" s="314"/>
      <c r="Q73" s="314"/>
      <c r="R73" s="314"/>
      <c r="S73" s="314"/>
      <c r="T73" s="314"/>
      <c r="U73" s="314"/>
      <c r="V73" s="314"/>
      <c r="W73" s="314"/>
      <c r="X73" s="314"/>
      <c r="Y73" s="99"/>
    </row>
    <row r="74" spans="1:25" ht="31.5" hidden="1" customHeight="1">
      <c r="A74" s="60"/>
      <c r="B74" s="118"/>
      <c r="C74" s="117"/>
      <c r="D74" s="101"/>
      <c r="E74" s="314" t="s">
        <v>248</v>
      </c>
      <c r="F74" s="314"/>
      <c r="G74" s="314"/>
      <c r="H74" s="314"/>
      <c r="I74" s="314"/>
      <c r="J74" s="314"/>
      <c r="K74" s="314"/>
      <c r="L74" s="314"/>
      <c r="M74" s="314"/>
      <c r="N74" s="314"/>
      <c r="O74" s="314"/>
      <c r="P74" s="314"/>
      <c r="Q74" s="314"/>
      <c r="R74" s="314"/>
      <c r="S74" s="314"/>
      <c r="T74" s="314"/>
      <c r="U74" s="314"/>
      <c r="V74" s="314"/>
      <c r="W74" s="314"/>
      <c r="X74" s="314"/>
      <c r="Y74" s="99"/>
    </row>
    <row r="75" spans="1:25" ht="31.5" hidden="1" customHeight="1">
      <c r="A75" s="60"/>
      <c r="B75" s="118"/>
      <c r="C75" s="117"/>
      <c r="D75" s="101"/>
      <c r="E75" s="314" t="s">
        <v>249</v>
      </c>
      <c r="F75" s="314"/>
      <c r="G75" s="314"/>
      <c r="H75" s="314"/>
      <c r="I75" s="314"/>
      <c r="J75" s="314"/>
      <c r="K75" s="314"/>
      <c r="L75" s="314"/>
      <c r="M75" s="314"/>
      <c r="N75" s="314"/>
      <c r="O75" s="314"/>
      <c r="P75" s="314"/>
      <c r="Q75" s="314"/>
      <c r="R75" s="314"/>
      <c r="S75" s="314"/>
      <c r="T75" s="314"/>
      <c r="U75" s="314"/>
      <c r="V75" s="314"/>
      <c r="W75" s="314"/>
      <c r="X75" s="314"/>
      <c r="Y75" s="99"/>
    </row>
    <row r="76" spans="1:25" ht="18" hidden="1" customHeight="1">
      <c r="A76" s="60"/>
      <c r="B76" s="118"/>
      <c r="C76" s="117"/>
      <c r="D76" s="101"/>
      <c r="E76" s="314" t="s">
        <v>250</v>
      </c>
      <c r="F76" s="314"/>
      <c r="G76" s="314"/>
      <c r="H76" s="314"/>
      <c r="I76" s="314"/>
      <c r="J76" s="314"/>
      <c r="K76" s="314"/>
      <c r="L76" s="314"/>
      <c r="M76" s="314"/>
      <c r="N76" s="314"/>
      <c r="O76" s="314"/>
      <c r="P76" s="314"/>
      <c r="Q76" s="314"/>
      <c r="R76" s="314"/>
      <c r="S76" s="314"/>
      <c r="T76" s="314"/>
      <c r="U76" s="314"/>
      <c r="V76" s="314"/>
      <c r="W76" s="314"/>
      <c r="X76" s="314"/>
      <c r="Y76" s="99"/>
    </row>
    <row r="77" spans="1:25" ht="18" hidden="1" customHeight="1">
      <c r="A77" s="60"/>
      <c r="B77" s="118"/>
      <c r="C77" s="117"/>
      <c r="D77" s="101"/>
      <c r="E77" s="314" t="s">
        <v>251</v>
      </c>
      <c r="F77" s="314"/>
      <c r="G77" s="314"/>
      <c r="H77" s="314"/>
      <c r="I77" s="314"/>
      <c r="J77" s="314"/>
      <c r="K77" s="314"/>
      <c r="L77" s="314"/>
      <c r="M77" s="314"/>
      <c r="N77" s="314"/>
      <c r="O77" s="314"/>
      <c r="P77" s="314"/>
      <c r="Q77" s="314"/>
      <c r="R77" s="314"/>
      <c r="S77" s="314"/>
      <c r="T77" s="314"/>
      <c r="U77" s="314"/>
      <c r="V77" s="314"/>
      <c r="W77" s="314"/>
      <c r="X77" s="314"/>
      <c r="Y77" s="99"/>
    </row>
    <row r="78" spans="1:25" ht="3.75" hidden="1" customHeight="1">
      <c r="A78" s="60"/>
      <c r="B78" s="118"/>
      <c r="C78" s="117"/>
      <c r="D78" s="101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99"/>
    </row>
    <row r="79" spans="1:25" ht="27.75" hidden="1" customHeight="1">
      <c r="A79" s="60"/>
      <c r="B79" s="118"/>
      <c r="C79" s="117"/>
      <c r="D79" s="101"/>
      <c r="E79" s="316" t="s">
        <v>264</v>
      </c>
      <c r="F79" s="316"/>
      <c r="G79" s="316"/>
      <c r="H79" s="316"/>
      <c r="I79" s="316"/>
      <c r="J79" s="316"/>
      <c r="K79" s="316"/>
      <c r="L79" s="316"/>
      <c r="M79" s="316"/>
      <c r="N79" s="316"/>
      <c r="O79" s="316"/>
      <c r="P79" s="316"/>
      <c r="Q79" s="316"/>
      <c r="R79" s="316"/>
      <c r="S79" s="316"/>
      <c r="T79" s="316"/>
      <c r="U79" s="316"/>
      <c r="V79" s="316"/>
      <c r="W79" s="316"/>
      <c r="X79" s="316"/>
      <c r="Y79" s="99"/>
    </row>
    <row r="80" spans="1:25" ht="11.25" hidden="1" customHeight="1">
      <c r="A80" s="60"/>
      <c r="B80" s="118"/>
      <c r="C80" s="117"/>
      <c r="D80" s="101"/>
      <c r="E80" s="330" t="s">
        <v>16</v>
      </c>
      <c r="F80" s="330"/>
      <c r="G80" s="330"/>
      <c r="H80" s="330"/>
      <c r="I80" s="329" t="s">
        <v>236</v>
      </c>
      <c r="J80" s="329"/>
      <c r="K80" s="329"/>
      <c r="L80" s="329"/>
      <c r="M80" s="329"/>
      <c r="N80" s="329"/>
      <c r="O80" s="329"/>
      <c r="P80" s="329"/>
      <c r="Q80" s="329"/>
      <c r="R80" s="329"/>
      <c r="S80" s="329"/>
      <c r="T80" s="329"/>
      <c r="U80" s="329"/>
      <c r="V80" s="329"/>
      <c r="W80" s="329"/>
      <c r="X80" s="329"/>
      <c r="Y80" s="99"/>
    </row>
    <row r="81" spans="1:25" ht="15" hidden="1">
      <c r="A81" s="60"/>
      <c r="B81" s="118"/>
      <c r="C81" s="117"/>
      <c r="D81" s="101"/>
      <c r="E81" s="321"/>
      <c r="F81" s="321"/>
      <c r="G81" s="321"/>
      <c r="H81" s="332"/>
      <c r="I81" s="333"/>
      <c r="J81" s="333"/>
      <c r="K81" s="333"/>
      <c r="L81" s="333"/>
      <c r="M81" s="333"/>
      <c r="N81" s="333"/>
      <c r="O81" s="333"/>
      <c r="P81" s="333"/>
      <c r="Q81" s="333"/>
      <c r="R81" s="333"/>
      <c r="S81" s="333"/>
      <c r="T81" s="333"/>
      <c r="U81" s="333"/>
      <c r="V81" s="333"/>
      <c r="W81" s="333"/>
      <c r="X81" s="333"/>
      <c r="Y81" s="99"/>
    </row>
    <row r="82" spans="1:25" ht="15" hidden="1" customHeight="1">
      <c r="A82" s="60"/>
      <c r="B82" s="118"/>
      <c r="C82" s="117"/>
      <c r="D82" s="101"/>
      <c r="E82" s="313" t="s">
        <v>51</v>
      </c>
      <c r="F82" s="313"/>
      <c r="G82" s="313"/>
      <c r="H82" s="334" t="s">
        <v>150</v>
      </c>
      <c r="I82" s="334"/>
      <c r="J82" s="334"/>
      <c r="K82" s="334"/>
      <c r="L82" s="334"/>
      <c r="M82" s="334"/>
      <c r="N82" s="334"/>
      <c r="O82" s="334"/>
      <c r="P82" s="334"/>
      <c r="Q82" s="334"/>
      <c r="R82" s="334"/>
      <c r="S82" s="334"/>
      <c r="T82" s="334"/>
      <c r="U82" s="334"/>
      <c r="V82" s="334"/>
      <c r="W82" s="334"/>
      <c r="X82" s="334"/>
      <c r="Y82" s="99"/>
    </row>
    <row r="83" spans="1:25" ht="15" hidden="1" customHeight="1">
      <c r="A83" s="60"/>
      <c r="B83" s="118"/>
      <c r="C83" s="117"/>
      <c r="D83" s="101"/>
      <c r="E83" s="313" t="s">
        <v>52</v>
      </c>
      <c r="F83" s="313"/>
      <c r="G83" s="313"/>
      <c r="H83" s="334" t="s">
        <v>53</v>
      </c>
      <c r="I83" s="334"/>
      <c r="J83" s="334"/>
      <c r="K83" s="334"/>
      <c r="L83" s="334"/>
      <c r="M83" s="334"/>
      <c r="N83" s="334"/>
      <c r="O83" s="334"/>
      <c r="P83" s="334"/>
      <c r="Q83" s="334"/>
      <c r="R83" s="334"/>
      <c r="S83" s="334"/>
      <c r="T83" s="334"/>
      <c r="U83" s="334"/>
      <c r="V83" s="334"/>
      <c r="W83" s="334"/>
      <c r="X83" s="334"/>
      <c r="Y83" s="99"/>
    </row>
    <row r="84" spans="1:25" ht="15" hidden="1" customHeight="1">
      <c r="A84" s="60"/>
      <c r="B84" s="118"/>
      <c r="C84" s="117"/>
      <c r="D84" s="101"/>
      <c r="E84" s="110"/>
      <c r="F84" s="108"/>
      <c r="G84" s="109"/>
      <c r="H84" s="321"/>
      <c r="I84" s="321"/>
      <c r="J84" s="321"/>
      <c r="K84" s="321"/>
      <c r="L84" s="321"/>
      <c r="M84" s="321"/>
      <c r="N84" s="321"/>
      <c r="O84" s="321"/>
      <c r="P84" s="321"/>
      <c r="Q84" s="321"/>
      <c r="R84" s="321"/>
      <c r="S84" s="321"/>
      <c r="T84" s="321"/>
      <c r="U84" s="321"/>
      <c r="V84" s="321"/>
      <c r="W84" s="321"/>
      <c r="X84" s="321"/>
      <c r="Y84" s="99"/>
    </row>
    <row r="85" spans="1:25" ht="15" hidden="1">
      <c r="A85" s="60"/>
      <c r="B85" s="118"/>
      <c r="C85" s="117"/>
      <c r="D85" s="101"/>
      <c r="E85" s="100"/>
      <c r="F85" s="100"/>
      <c r="G85" s="100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0"/>
      <c r="X85" s="100"/>
      <c r="Y85" s="99"/>
    </row>
    <row r="86" spans="1:25" ht="15" hidden="1">
      <c r="A86" s="60"/>
      <c r="B86" s="118"/>
      <c r="C86" s="117"/>
      <c r="D86" s="101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99"/>
    </row>
    <row r="87" spans="1:25" ht="15" hidden="1">
      <c r="A87" s="60"/>
      <c r="B87" s="118"/>
      <c r="C87" s="117"/>
      <c r="D87" s="101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99"/>
    </row>
    <row r="88" spans="1:25" ht="15" hidden="1">
      <c r="A88" s="60"/>
      <c r="B88" s="118"/>
      <c r="C88" s="117"/>
      <c r="D88" s="101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99"/>
    </row>
    <row r="89" spans="1:25" ht="15" hidden="1">
      <c r="A89" s="60"/>
      <c r="B89" s="118"/>
      <c r="C89" s="117"/>
      <c r="D89" s="101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99"/>
    </row>
    <row r="90" spans="1:25" ht="15" hidden="1">
      <c r="A90" s="60"/>
      <c r="B90" s="118"/>
      <c r="C90" s="117"/>
      <c r="D90" s="101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99"/>
    </row>
    <row r="91" spans="1:25" ht="15" hidden="1">
      <c r="A91" s="60"/>
      <c r="B91" s="118"/>
      <c r="C91" s="117"/>
      <c r="D91" s="101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99"/>
    </row>
    <row r="92" spans="1:25" ht="15" hidden="1">
      <c r="A92" s="60"/>
      <c r="B92" s="118"/>
      <c r="C92" s="117"/>
      <c r="D92" s="101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99"/>
    </row>
    <row r="93" spans="1:25" ht="15" hidden="1">
      <c r="A93" s="60"/>
      <c r="B93" s="118"/>
      <c r="C93" s="117"/>
      <c r="D93" s="101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99"/>
    </row>
    <row r="94" spans="1:25" ht="15" hidden="1">
      <c r="A94" s="60"/>
      <c r="B94" s="118"/>
      <c r="C94" s="117"/>
      <c r="D94" s="101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99"/>
    </row>
    <row r="95" spans="1:25" ht="15" hidden="1">
      <c r="A95" s="60"/>
      <c r="B95" s="118"/>
      <c r="C95" s="117"/>
      <c r="D95" s="101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99"/>
    </row>
    <row r="96" spans="1:25" ht="27" hidden="1" customHeight="1">
      <c r="A96" s="60"/>
      <c r="B96" s="118"/>
      <c r="C96" s="117"/>
      <c r="D96" s="106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99"/>
    </row>
    <row r="97" spans="1:27" ht="15" hidden="1">
      <c r="A97" s="60"/>
      <c r="B97" s="118"/>
      <c r="C97" s="117"/>
      <c r="D97" s="106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99"/>
    </row>
    <row r="98" spans="1:27" ht="25.5" hidden="1" customHeight="1">
      <c r="A98" s="60"/>
      <c r="B98" s="118"/>
      <c r="C98" s="117"/>
      <c r="D98" s="101"/>
      <c r="E98" s="335" t="s">
        <v>224</v>
      </c>
      <c r="F98" s="335"/>
      <c r="G98" s="335"/>
      <c r="H98" s="335"/>
      <c r="I98" s="335"/>
      <c r="J98" s="335"/>
      <c r="K98" s="335"/>
      <c r="L98" s="335"/>
      <c r="M98" s="335"/>
      <c r="N98" s="335"/>
      <c r="O98" s="335"/>
      <c r="P98" s="335"/>
      <c r="Q98" s="335"/>
      <c r="R98" s="335"/>
      <c r="S98" s="335"/>
      <c r="T98" s="335"/>
      <c r="U98" s="335"/>
      <c r="V98" s="335"/>
      <c r="W98" s="335"/>
      <c r="X98" s="335"/>
      <c r="Y98" s="99"/>
    </row>
    <row r="99" spans="1:27" ht="15" hidden="1" customHeight="1">
      <c r="A99" s="60"/>
      <c r="B99" s="118"/>
      <c r="C99" s="117"/>
      <c r="D99" s="101"/>
      <c r="E99" s="100"/>
      <c r="F99" s="100"/>
      <c r="G99" s="100"/>
      <c r="H99" s="103"/>
      <c r="I99" s="103"/>
      <c r="J99" s="103"/>
      <c r="K99" s="103"/>
      <c r="L99" s="103"/>
      <c r="M99" s="103"/>
      <c r="N99" s="103"/>
      <c r="O99" s="102"/>
      <c r="P99" s="102"/>
      <c r="Q99" s="102"/>
      <c r="R99" s="102"/>
      <c r="S99" s="102"/>
      <c r="T99" s="102"/>
      <c r="U99" s="100"/>
      <c r="V99" s="100"/>
      <c r="W99" s="100"/>
      <c r="X99" s="100"/>
      <c r="Y99" s="99"/>
    </row>
    <row r="100" spans="1:27" ht="15" hidden="1" customHeight="1">
      <c r="A100" s="60"/>
      <c r="B100" s="118"/>
      <c r="C100" s="117"/>
      <c r="D100" s="101"/>
      <c r="E100" s="104"/>
      <c r="F100" s="331" t="s">
        <v>223</v>
      </c>
      <c r="G100" s="331"/>
      <c r="H100" s="331"/>
      <c r="I100" s="331"/>
      <c r="J100" s="331"/>
      <c r="K100" s="331"/>
      <c r="L100" s="331"/>
      <c r="M100" s="331"/>
      <c r="N100" s="331"/>
      <c r="O100" s="331"/>
      <c r="P100" s="331"/>
      <c r="Q100" s="331"/>
      <c r="R100" s="331"/>
      <c r="S100" s="331"/>
      <c r="T100" s="102"/>
      <c r="U100" s="100"/>
      <c r="V100" s="100"/>
      <c r="W100" s="100"/>
      <c r="X100" s="100"/>
      <c r="Y100" s="99"/>
      <c r="AA100" s="119" t="s">
        <v>221</v>
      </c>
    </row>
    <row r="101" spans="1:27" ht="15" hidden="1" customHeight="1">
      <c r="A101" s="60"/>
      <c r="B101" s="118"/>
      <c r="C101" s="117"/>
      <c r="D101" s="101"/>
      <c r="E101" s="100"/>
      <c r="F101" s="100"/>
      <c r="G101" s="100"/>
      <c r="H101" s="103"/>
      <c r="I101" s="103"/>
      <c r="J101" s="103"/>
      <c r="K101" s="103"/>
      <c r="L101" s="103"/>
      <c r="M101" s="103"/>
      <c r="N101" s="103"/>
      <c r="O101" s="102"/>
      <c r="P101" s="102"/>
      <c r="Q101" s="102"/>
      <c r="R101" s="102"/>
      <c r="S101" s="102"/>
      <c r="T101" s="102"/>
      <c r="U101" s="100"/>
      <c r="V101" s="100"/>
      <c r="W101" s="100"/>
      <c r="X101" s="100"/>
      <c r="Y101" s="99"/>
    </row>
    <row r="102" spans="1:27" ht="15" hidden="1">
      <c r="A102" s="60"/>
      <c r="B102" s="118"/>
      <c r="C102" s="117"/>
      <c r="D102" s="101"/>
      <c r="E102" s="100"/>
      <c r="F102" s="331" t="s">
        <v>222</v>
      </c>
      <c r="G102" s="331"/>
      <c r="H102" s="331"/>
      <c r="I102" s="331"/>
      <c r="J102" s="331"/>
      <c r="K102" s="331"/>
      <c r="L102" s="331"/>
      <c r="M102" s="331"/>
      <c r="N102" s="331"/>
      <c r="O102" s="331"/>
      <c r="P102" s="331"/>
      <c r="Q102" s="331"/>
      <c r="R102" s="331"/>
      <c r="S102" s="331"/>
      <c r="T102" s="331"/>
      <c r="U102" s="331"/>
      <c r="V102" s="331"/>
      <c r="W102" s="331"/>
      <c r="X102" s="331"/>
      <c r="Y102" s="99"/>
    </row>
    <row r="103" spans="1:27" ht="15" hidden="1">
      <c r="A103" s="60"/>
      <c r="B103" s="118"/>
      <c r="C103" s="117"/>
      <c r="D103" s="101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  <c r="U103" s="100"/>
      <c r="V103" s="100"/>
      <c r="W103" s="100"/>
      <c r="X103" s="100"/>
      <c r="Y103" s="99"/>
    </row>
    <row r="104" spans="1:27" ht="15" hidden="1">
      <c r="A104" s="60"/>
      <c r="B104" s="118"/>
      <c r="C104" s="117"/>
      <c r="D104" s="101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99"/>
    </row>
    <row r="105" spans="1:27" ht="15" hidden="1">
      <c r="A105" s="60"/>
      <c r="B105" s="118"/>
      <c r="C105" s="117"/>
      <c r="D105" s="101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  <c r="V105" s="100"/>
      <c r="W105" s="100"/>
      <c r="X105" s="100"/>
      <c r="Y105" s="99"/>
    </row>
    <row r="106" spans="1:27" ht="15" hidden="1">
      <c r="A106" s="60"/>
      <c r="B106" s="118"/>
      <c r="C106" s="117"/>
      <c r="D106" s="101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99"/>
    </row>
    <row r="107" spans="1:27" ht="15" hidden="1">
      <c r="A107" s="60"/>
      <c r="B107" s="118"/>
      <c r="C107" s="117"/>
      <c r="D107" s="101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99"/>
    </row>
    <row r="108" spans="1:27" ht="15" hidden="1">
      <c r="A108" s="60"/>
      <c r="B108" s="118"/>
      <c r="C108" s="117"/>
      <c r="D108" s="101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99"/>
    </row>
    <row r="109" spans="1:27" ht="15" hidden="1">
      <c r="A109" s="60"/>
      <c r="B109" s="118"/>
      <c r="C109" s="117"/>
      <c r="D109" s="101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  <c r="X109" s="100"/>
      <c r="Y109" s="99"/>
    </row>
    <row r="110" spans="1:27" ht="15" hidden="1">
      <c r="A110" s="60"/>
      <c r="B110" s="118"/>
      <c r="C110" s="117"/>
      <c r="D110" s="101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  <c r="T110" s="100"/>
      <c r="U110" s="100"/>
      <c r="V110" s="100"/>
      <c r="W110" s="100"/>
      <c r="X110" s="100"/>
      <c r="Y110" s="99"/>
    </row>
    <row r="111" spans="1:27" ht="30" hidden="1" customHeight="1">
      <c r="A111" s="60"/>
      <c r="B111" s="118"/>
      <c r="C111" s="117"/>
      <c r="D111" s="101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  <c r="S111" s="100"/>
      <c r="T111" s="100"/>
      <c r="U111" s="100"/>
      <c r="V111" s="100"/>
      <c r="W111" s="100"/>
      <c r="X111" s="100"/>
      <c r="Y111" s="99"/>
    </row>
    <row r="112" spans="1:27" ht="31.5" hidden="1" customHeight="1">
      <c r="A112" s="60"/>
      <c r="B112" s="118"/>
      <c r="C112" s="117"/>
      <c r="D112" s="101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  <c r="T112" s="100"/>
      <c r="U112" s="100"/>
      <c r="V112" s="100"/>
      <c r="W112" s="100"/>
      <c r="X112" s="100"/>
      <c r="Y112" s="99"/>
    </row>
    <row r="113" spans="1:25" ht="15" customHeight="1">
      <c r="A113" s="60"/>
      <c r="B113" s="116"/>
      <c r="C113" s="115"/>
      <c r="D113" s="98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6"/>
    </row>
  </sheetData>
  <sheetProtection password="FA9C" sheet="1" objects="1" scenarios="1" formatColumns="0" formatRows="0"/>
  <dataConsolidate/>
  <mergeCells count="41">
    <mergeCell ref="E83:G83"/>
    <mergeCell ref="E79:X79"/>
    <mergeCell ref="E80:H80"/>
    <mergeCell ref="F102:X102"/>
    <mergeCell ref="F100:S100"/>
    <mergeCell ref="E81:G81"/>
    <mergeCell ref="H81:X81"/>
    <mergeCell ref="E82:G82"/>
    <mergeCell ref="H84:X84"/>
    <mergeCell ref="H83:X83"/>
    <mergeCell ref="H82:X82"/>
    <mergeCell ref="E98:X98"/>
    <mergeCell ref="H59:X59"/>
    <mergeCell ref="E40:X40"/>
    <mergeCell ref="E71:X71"/>
    <mergeCell ref="H61:X61"/>
    <mergeCell ref="I80:X80"/>
    <mergeCell ref="E77:X77"/>
    <mergeCell ref="E74:X74"/>
    <mergeCell ref="B2:G2"/>
    <mergeCell ref="B3:C3"/>
    <mergeCell ref="B5:Y5"/>
    <mergeCell ref="E7:X19"/>
    <mergeCell ref="F21:M21"/>
    <mergeCell ref="P21:X21"/>
    <mergeCell ref="P22:X22"/>
    <mergeCell ref="E35:X39"/>
    <mergeCell ref="E58:G58"/>
    <mergeCell ref="E76:X76"/>
    <mergeCell ref="E46:X57"/>
    <mergeCell ref="E70:X70"/>
    <mergeCell ref="E72:X72"/>
    <mergeCell ref="H58:X58"/>
    <mergeCell ref="F22:M22"/>
    <mergeCell ref="E41:X45"/>
    <mergeCell ref="P23:W23"/>
    <mergeCell ref="H60:X60"/>
    <mergeCell ref="E75:X75"/>
    <mergeCell ref="E60:G60"/>
    <mergeCell ref="E73:X73"/>
    <mergeCell ref="E59:G59"/>
  </mergeCells>
  <hyperlinks>
    <hyperlink ref="H58" r:id="rId1"/>
    <hyperlink ref="H58:X58" r:id="rId2" tooltip="Кликните по ссылке, чтобы перейти на сайт службы поддержки пользователей" display="http://support.eias.ru/index.php?a=add&amp;catid=5"/>
    <hyperlink ref="H83" r:id="rId3"/>
    <hyperlink ref="H82" r:id="rId4" tooltip="Кликните по ссылке, чтобы написать письмо для технической поддержки" display="sp@eias.ru"/>
    <hyperlink ref="H82:V82" r:id="rId5" tooltip="Кликните по ссылке, чтобы написать письмо в службу поддержки пользователей" display="sp@eias.ru"/>
    <hyperlink ref="E40" r:id="rId6"/>
    <hyperlink ref="E40:X40" r:id="rId7" tooltip="http://www.fstrf.ru/regions/region/showlist" display="http://www.fstrf.ru/regions/region/showlist"/>
    <hyperlink ref="H83:X83" r:id="rId8" tooltip="Кликните по гиперссылке, чтобы перейти на web-сайт eias.ru" display="http://eias.ru/?page=show_templates"/>
    <hyperlink ref="I80" r:id="rId9" location="http://eias.ru/files/shablon/manual_loading_through_monitoring.pdf" tooltip="http://eias.ru/files/shablon/manual_loading_through_monitoring.pdf"/>
    <hyperlink ref="I80:X80" r:id="rId10" tooltip="Кликните по гиперссылке, чтобы перейти к инструкции по загрузке сопроводительных материалов" display="http://eias.ru/files/shablon/manual_loading_through_monitoring.pdf"/>
    <hyperlink ref="H59" r:id="rId11" location="http://eias.ru/?page=show_distrs" tooltip="Кликните по ссылке, чтобы перейти на сайт, содержащий необходимые дистрибутивы"/>
    <hyperlink ref="H59:X59" r:id="rId12" tooltip="Кликните по ссылке, чтобы перейти на сайт, содержащий необходимые дистрибутивы" display="http://eias.ru/?page=show_distrs"/>
    <hyperlink ref="H82:X82" r:id="rId13" tooltip="Кликните по ссылке, чтобы написать письмо в службу поддержки пользователей" display="openinfo@eias.ru"/>
  </hyperlinks>
  <pageMargins left="0.7" right="0.7" top="0.75" bottom="0.75" header="0.3" footer="0.3"/>
  <pageSetup paperSize="9" orientation="portrait" horizontalDpi="180" verticalDpi="180" r:id="rId14"/>
  <headerFooter alignWithMargins="0"/>
  <drawing r:id="rId15"/>
  <legacyDrawing r:id="rId16"/>
  <oleObjects>
    <oleObject progId="Word.Document.8" shapeId="193537" r:id="rId17"/>
  </oleObjects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Reestr" enableFormatConditionsCalculation="0">
    <tabColor indexed="47"/>
  </sheetPr>
  <dimension ref="A1:A19"/>
  <sheetViews>
    <sheetView showGridLines="0" workbookViewId="0"/>
  </sheetViews>
  <sheetFormatPr defaultRowHeight="11.25"/>
  <cols>
    <col min="1" max="1" width="49.140625" customWidth="1"/>
  </cols>
  <sheetData>
    <row r="1" spans="1:1" ht="12">
      <c r="A1" s="17"/>
    </row>
    <row r="2" spans="1:1" ht="12">
      <c r="A2" s="17"/>
    </row>
    <row r="3" spans="1:1" ht="12">
      <c r="A3" s="17"/>
    </row>
    <row r="4" spans="1:1" ht="12">
      <c r="A4" s="17"/>
    </row>
    <row r="5" spans="1:1" ht="12">
      <c r="A5" s="17"/>
    </row>
    <row r="6" spans="1:1" ht="12">
      <c r="A6" s="17"/>
    </row>
    <row r="7" spans="1:1" ht="12">
      <c r="A7" s="17"/>
    </row>
    <row r="8" spans="1:1" ht="12">
      <c r="A8" s="17"/>
    </row>
    <row r="9" spans="1:1" ht="12">
      <c r="A9" s="17"/>
    </row>
    <row r="10" spans="1:1" ht="12">
      <c r="A10" s="17"/>
    </row>
    <row r="11" spans="1:1" ht="12">
      <c r="A11" s="17"/>
    </row>
    <row r="12" spans="1:1" ht="12">
      <c r="A12" s="17"/>
    </row>
    <row r="13" spans="1:1" ht="12">
      <c r="A13" s="17"/>
    </row>
    <row r="14" spans="1:1" ht="12">
      <c r="A14" s="17"/>
    </row>
    <row r="15" spans="1:1" ht="12">
      <c r="A15" s="17"/>
    </row>
    <row r="16" spans="1:1" ht="12">
      <c r="A16" s="17"/>
    </row>
    <row r="17" spans="1:1" ht="12">
      <c r="A17" s="17"/>
    </row>
    <row r="18" spans="1:1" ht="12">
      <c r="A18" s="17"/>
    </row>
    <row r="19" spans="1:1" ht="12">
      <c r="A19" s="17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frmSelectData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"/>
  <sheetViews>
    <sheetView showGridLines="0" workbookViewId="0"/>
  </sheetViews>
  <sheetFormatPr defaultRowHeight="11.25"/>
  <cols>
    <col min="1" max="1" width="9.140625" style="18"/>
    <col min="2" max="16384" width="9.140625" style="19"/>
  </cols>
  <sheetData/>
  <sheetProtection formatColumns="0" formatRows="0"/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UpdTemplMain">
    <tabColor indexed="47"/>
  </sheetPr>
  <dimension ref="AA1:AJ1"/>
  <sheetViews>
    <sheetView showGridLines="0" workbookViewId="0"/>
  </sheetViews>
  <sheetFormatPr defaultRowHeight="11.25"/>
  <cols>
    <col min="1" max="26" width="9.140625" style="8"/>
    <col min="27" max="36" width="9.140625" style="9"/>
    <col min="37" max="16384" width="9.140625" style="8"/>
  </cols>
  <sheetData/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sheetPr codeName="TSH_REESTR_ORG" enableFormatConditionsCalculation="0">
    <tabColor indexed="47"/>
  </sheetPr>
  <dimension ref="A1:L328"/>
  <sheetViews>
    <sheetView showGridLines="0" workbookViewId="0"/>
  </sheetViews>
  <sheetFormatPr defaultRowHeight="11.25"/>
  <cols>
    <col min="1" max="16384" width="9.140625" style="4"/>
  </cols>
  <sheetData>
    <row r="1" spans="1:12">
      <c r="A1" s="4" t="s">
        <v>203</v>
      </c>
      <c r="B1" s="4" t="s">
        <v>565</v>
      </c>
      <c r="C1" s="4" t="s">
        <v>566</v>
      </c>
      <c r="D1" s="4" t="s">
        <v>567</v>
      </c>
      <c r="E1" s="4" t="s">
        <v>568</v>
      </c>
      <c r="F1" s="4" t="s">
        <v>569</v>
      </c>
      <c r="G1" s="4" t="s">
        <v>570</v>
      </c>
      <c r="H1" s="4" t="s">
        <v>571</v>
      </c>
      <c r="I1" s="4" t="s">
        <v>572</v>
      </c>
      <c r="J1" s="4" t="s">
        <v>573</v>
      </c>
      <c r="K1" s="4" t="s">
        <v>574</v>
      </c>
    </row>
    <row r="2" spans="1:12">
      <c r="A2" s="4">
        <v>1</v>
      </c>
      <c r="B2" s="4" t="s">
        <v>92</v>
      </c>
      <c r="C2" s="4" t="s">
        <v>671</v>
      </c>
      <c r="D2" s="4" t="s">
        <v>672</v>
      </c>
      <c r="E2" s="4" t="s">
        <v>671</v>
      </c>
      <c r="F2" s="4" t="s">
        <v>672</v>
      </c>
      <c r="G2" s="4" t="s">
        <v>673</v>
      </c>
      <c r="H2" s="4" t="s">
        <v>674</v>
      </c>
      <c r="I2" s="4" t="s">
        <v>675</v>
      </c>
      <c r="J2" s="4" t="s">
        <v>676</v>
      </c>
      <c r="K2" s="4" t="s">
        <v>575</v>
      </c>
      <c r="L2" s="4" t="s">
        <v>604</v>
      </c>
    </row>
    <row r="3" spans="1:12">
      <c r="A3" s="4">
        <v>2</v>
      </c>
      <c r="B3" s="4" t="s">
        <v>92</v>
      </c>
      <c r="C3" s="4" t="s">
        <v>677</v>
      </c>
      <c r="D3" s="4" t="s">
        <v>678</v>
      </c>
      <c r="E3" s="4" t="s">
        <v>679</v>
      </c>
      <c r="F3" s="4" t="s">
        <v>680</v>
      </c>
      <c r="G3" s="4" t="s">
        <v>681</v>
      </c>
      <c r="H3" s="4" t="s">
        <v>682</v>
      </c>
      <c r="I3" s="4" t="s">
        <v>683</v>
      </c>
      <c r="J3" s="4" t="s">
        <v>684</v>
      </c>
      <c r="K3" s="4" t="s">
        <v>575</v>
      </c>
      <c r="L3" s="4" t="s">
        <v>604</v>
      </c>
    </row>
    <row r="4" spans="1:12">
      <c r="A4" s="4">
        <v>3</v>
      </c>
      <c r="B4" s="4" t="s">
        <v>92</v>
      </c>
      <c r="C4" s="4" t="s">
        <v>685</v>
      </c>
      <c r="D4" s="4" t="s">
        <v>686</v>
      </c>
      <c r="E4" s="4" t="s">
        <v>685</v>
      </c>
      <c r="F4" s="4" t="s">
        <v>686</v>
      </c>
      <c r="G4" s="4" t="s">
        <v>687</v>
      </c>
      <c r="H4" s="4" t="s">
        <v>688</v>
      </c>
      <c r="I4" s="4" t="s">
        <v>689</v>
      </c>
      <c r="J4" s="4" t="s">
        <v>684</v>
      </c>
      <c r="K4" s="4" t="s">
        <v>575</v>
      </c>
      <c r="L4" s="4" t="s">
        <v>604</v>
      </c>
    </row>
    <row r="5" spans="1:12">
      <c r="A5" s="4">
        <v>4</v>
      </c>
      <c r="B5" s="4" t="s">
        <v>92</v>
      </c>
      <c r="C5" s="4" t="s">
        <v>690</v>
      </c>
      <c r="D5" s="4" t="s">
        <v>691</v>
      </c>
      <c r="E5" s="4" t="s">
        <v>692</v>
      </c>
      <c r="F5" s="4" t="s">
        <v>693</v>
      </c>
      <c r="G5" s="4" t="s">
        <v>694</v>
      </c>
      <c r="H5" s="4" t="s">
        <v>695</v>
      </c>
      <c r="I5" s="4" t="s">
        <v>696</v>
      </c>
      <c r="J5" s="4" t="s">
        <v>697</v>
      </c>
      <c r="K5" s="4" t="s">
        <v>575</v>
      </c>
      <c r="L5" s="4" t="s">
        <v>604</v>
      </c>
    </row>
    <row r="6" spans="1:12">
      <c r="A6" s="4">
        <v>5</v>
      </c>
      <c r="B6" s="4" t="s">
        <v>92</v>
      </c>
      <c r="C6" s="4" t="s">
        <v>685</v>
      </c>
      <c r="D6" s="4" t="s">
        <v>686</v>
      </c>
      <c r="E6" s="4" t="s">
        <v>685</v>
      </c>
      <c r="F6" s="4" t="s">
        <v>686</v>
      </c>
      <c r="G6" s="4" t="s">
        <v>698</v>
      </c>
      <c r="H6" s="4" t="s">
        <v>699</v>
      </c>
      <c r="I6" s="4" t="s">
        <v>700</v>
      </c>
      <c r="J6" s="4" t="s">
        <v>701</v>
      </c>
      <c r="K6" s="4" t="s">
        <v>593</v>
      </c>
      <c r="L6" s="4" t="s">
        <v>604</v>
      </c>
    </row>
    <row r="7" spans="1:12">
      <c r="A7" s="4">
        <v>6</v>
      </c>
      <c r="B7" s="4" t="s">
        <v>92</v>
      </c>
      <c r="C7" s="4" t="s">
        <v>702</v>
      </c>
      <c r="D7" s="4" t="s">
        <v>703</v>
      </c>
      <c r="E7" s="4" t="s">
        <v>704</v>
      </c>
      <c r="F7" s="4" t="s">
        <v>705</v>
      </c>
      <c r="G7" s="4" t="s">
        <v>706</v>
      </c>
      <c r="H7" s="4" t="s">
        <v>707</v>
      </c>
      <c r="I7" s="4" t="s">
        <v>708</v>
      </c>
      <c r="J7" s="4" t="s">
        <v>709</v>
      </c>
      <c r="K7" s="4" t="s">
        <v>575</v>
      </c>
      <c r="L7" s="4" t="s">
        <v>604</v>
      </c>
    </row>
    <row r="8" spans="1:12">
      <c r="A8" s="4">
        <v>7</v>
      </c>
      <c r="B8" s="4" t="s">
        <v>92</v>
      </c>
      <c r="C8" s="4" t="s">
        <v>702</v>
      </c>
      <c r="D8" s="4" t="s">
        <v>703</v>
      </c>
      <c r="E8" s="4" t="s">
        <v>710</v>
      </c>
      <c r="F8" s="4" t="s">
        <v>711</v>
      </c>
      <c r="G8" s="4" t="s">
        <v>712</v>
      </c>
      <c r="H8" s="4" t="s">
        <v>713</v>
      </c>
      <c r="I8" s="4" t="s">
        <v>714</v>
      </c>
      <c r="J8" s="4" t="s">
        <v>709</v>
      </c>
      <c r="K8" s="4" t="s">
        <v>575</v>
      </c>
      <c r="L8" s="4" t="s">
        <v>604</v>
      </c>
    </row>
    <row r="9" spans="1:12">
      <c r="A9" s="4">
        <v>8</v>
      </c>
      <c r="B9" s="4" t="s">
        <v>92</v>
      </c>
      <c r="C9" s="4" t="s">
        <v>715</v>
      </c>
      <c r="D9" s="4" t="s">
        <v>716</v>
      </c>
      <c r="E9" s="4" t="s">
        <v>717</v>
      </c>
      <c r="F9" s="4" t="s">
        <v>718</v>
      </c>
      <c r="G9" s="4" t="s">
        <v>719</v>
      </c>
      <c r="H9" s="4" t="s">
        <v>720</v>
      </c>
      <c r="I9" s="4" t="s">
        <v>721</v>
      </c>
      <c r="J9" s="4" t="s">
        <v>722</v>
      </c>
      <c r="K9" s="4" t="s">
        <v>575</v>
      </c>
      <c r="L9" s="4" t="s">
        <v>604</v>
      </c>
    </row>
    <row r="10" spans="1:12">
      <c r="A10" s="4">
        <v>9</v>
      </c>
      <c r="B10" s="4" t="s">
        <v>92</v>
      </c>
      <c r="C10" s="4" t="s">
        <v>723</v>
      </c>
      <c r="D10" s="4" t="s">
        <v>724</v>
      </c>
      <c r="E10" s="4" t="s">
        <v>725</v>
      </c>
      <c r="F10" s="4" t="s">
        <v>726</v>
      </c>
      <c r="G10" s="4" t="s">
        <v>727</v>
      </c>
      <c r="H10" s="4" t="s">
        <v>728</v>
      </c>
      <c r="I10" s="4" t="s">
        <v>729</v>
      </c>
      <c r="J10" s="4" t="s">
        <v>730</v>
      </c>
      <c r="K10" s="4" t="s">
        <v>575</v>
      </c>
      <c r="L10" s="4" t="s">
        <v>604</v>
      </c>
    </row>
    <row r="11" spans="1:12">
      <c r="A11" s="4">
        <v>10</v>
      </c>
      <c r="B11" s="4" t="s">
        <v>92</v>
      </c>
      <c r="C11" s="4" t="s">
        <v>685</v>
      </c>
      <c r="D11" s="4" t="s">
        <v>686</v>
      </c>
      <c r="E11" s="4" t="s">
        <v>685</v>
      </c>
      <c r="F11" s="4" t="s">
        <v>686</v>
      </c>
      <c r="G11" s="4" t="s">
        <v>731</v>
      </c>
      <c r="H11" s="4" t="s">
        <v>732</v>
      </c>
      <c r="I11" s="4" t="s">
        <v>733</v>
      </c>
      <c r="J11" s="4" t="s">
        <v>734</v>
      </c>
      <c r="K11" s="4" t="s">
        <v>575</v>
      </c>
      <c r="L11" s="4" t="s">
        <v>604</v>
      </c>
    </row>
    <row r="12" spans="1:12">
      <c r="A12" s="4">
        <v>11</v>
      </c>
      <c r="B12" s="4" t="s">
        <v>92</v>
      </c>
      <c r="C12" s="4" t="s">
        <v>735</v>
      </c>
      <c r="D12" s="4" t="s">
        <v>736</v>
      </c>
      <c r="E12" s="4" t="s">
        <v>737</v>
      </c>
      <c r="F12" s="4" t="s">
        <v>738</v>
      </c>
      <c r="G12" s="4" t="s">
        <v>739</v>
      </c>
      <c r="H12" s="4" t="s">
        <v>740</v>
      </c>
      <c r="I12" s="4" t="s">
        <v>741</v>
      </c>
      <c r="J12" s="4" t="s">
        <v>676</v>
      </c>
      <c r="K12" s="4" t="s">
        <v>575</v>
      </c>
      <c r="L12" s="4" t="s">
        <v>604</v>
      </c>
    </row>
    <row r="13" spans="1:12">
      <c r="A13" s="4">
        <v>12</v>
      </c>
      <c r="B13" s="4" t="s">
        <v>92</v>
      </c>
      <c r="C13" s="4" t="s">
        <v>742</v>
      </c>
      <c r="D13" s="4" t="s">
        <v>743</v>
      </c>
      <c r="E13" s="4" t="s">
        <v>742</v>
      </c>
      <c r="F13" s="4" t="s">
        <v>743</v>
      </c>
      <c r="G13" s="4" t="s">
        <v>744</v>
      </c>
      <c r="H13" s="4" t="s">
        <v>745</v>
      </c>
      <c r="I13" s="4" t="s">
        <v>746</v>
      </c>
      <c r="J13" s="4" t="s">
        <v>747</v>
      </c>
      <c r="K13" s="4" t="s">
        <v>575</v>
      </c>
      <c r="L13" s="4" t="s">
        <v>604</v>
      </c>
    </row>
    <row r="14" spans="1:12">
      <c r="A14" s="4">
        <v>13</v>
      </c>
      <c r="B14" s="4" t="s">
        <v>92</v>
      </c>
      <c r="C14" s="4" t="s">
        <v>748</v>
      </c>
      <c r="D14" s="4" t="s">
        <v>749</v>
      </c>
      <c r="E14" s="4" t="s">
        <v>748</v>
      </c>
      <c r="F14" s="4" t="s">
        <v>749</v>
      </c>
      <c r="G14" s="4" t="s">
        <v>750</v>
      </c>
      <c r="H14" s="4" t="s">
        <v>751</v>
      </c>
      <c r="I14" s="4" t="s">
        <v>752</v>
      </c>
      <c r="J14" s="4" t="s">
        <v>753</v>
      </c>
      <c r="K14" s="4" t="s">
        <v>589</v>
      </c>
      <c r="L14" s="4" t="s">
        <v>604</v>
      </c>
    </row>
    <row r="15" spans="1:12">
      <c r="A15" s="4">
        <v>14</v>
      </c>
      <c r="B15" s="4" t="s">
        <v>92</v>
      </c>
      <c r="C15" s="4" t="s">
        <v>690</v>
      </c>
      <c r="D15" s="4" t="s">
        <v>691</v>
      </c>
      <c r="E15" s="4" t="s">
        <v>754</v>
      </c>
      <c r="F15" s="4" t="s">
        <v>755</v>
      </c>
      <c r="G15" s="4" t="s">
        <v>756</v>
      </c>
      <c r="H15" s="4" t="s">
        <v>757</v>
      </c>
      <c r="I15" s="4" t="s">
        <v>758</v>
      </c>
      <c r="J15" s="4" t="s">
        <v>697</v>
      </c>
      <c r="K15" s="4" t="s">
        <v>575</v>
      </c>
      <c r="L15" s="4" t="s">
        <v>604</v>
      </c>
    </row>
    <row r="16" spans="1:12">
      <c r="A16" s="4">
        <v>15</v>
      </c>
      <c r="B16" s="4" t="s">
        <v>92</v>
      </c>
      <c r="C16" s="4" t="s">
        <v>759</v>
      </c>
      <c r="D16" s="4" t="s">
        <v>760</v>
      </c>
      <c r="E16" s="4" t="s">
        <v>759</v>
      </c>
      <c r="F16" s="4" t="s">
        <v>760</v>
      </c>
      <c r="G16" s="4" t="s">
        <v>761</v>
      </c>
      <c r="H16" s="4" t="s">
        <v>762</v>
      </c>
      <c r="I16" s="4" t="s">
        <v>763</v>
      </c>
      <c r="J16" s="4" t="s">
        <v>764</v>
      </c>
      <c r="K16" s="4" t="s">
        <v>575</v>
      </c>
      <c r="L16" s="4" t="s">
        <v>604</v>
      </c>
    </row>
    <row r="17" spans="1:12">
      <c r="A17" s="4">
        <v>16</v>
      </c>
      <c r="B17" s="4" t="s">
        <v>92</v>
      </c>
      <c r="C17" s="4" t="s">
        <v>765</v>
      </c>
      <c r="D17" s="4" t="s">
        <v>766</v>
      </c>
      <c r="E17" s="4" t="s">
        <v>767</v>
      </c>
      <c r="F17" s="4" t="s">
        <v>768</v>
      </c>
      <c r="G17" s="4" t="s">
        <v>769</v>
      </c>
      <c r="H17" s="4" t="s">
        <v>770</v>
      </c>
      <c r="I17" s="4" t="s">
        <v>771</v>
      </c>
      <c r="J17" s="4" t="s">
        <v>772</v>
      </c>
      <c r="K17" s="4" t="s">
        <v>575</v>
      </c>
      <c r="L17" s="4" t="s">
        <v>604</v>
      </c>
    </row>
    <row r="18" spans="1:12">
      <c r="A18" s="4">
        <v>17</v>
      </c>
      <c r="B18" s="4" t="s">
        <v>92</v>
      </c>
      <c r="C18" s="4" t="s">
        <v>773</v>
      </c>
      <c r="D18" s="4" t="s">
        <v>774</v>
      </c>
      <c r="E18" s="4" t="s">
        <v>775</v>
      </c>
      <c r="F18" s="4" t="s">
        <v>776</v>
      </c>
      <c r="G18" s="4" t="s">
        <v>777</v>
      </c>
      <c r="H18" s="4" t="s">
        <v>778</v>
      </c>
      <c r="I18" s="4" t="s">
        <v>779</v>
      </c>
      <c r="J18" s="4" t="s">
        <v>780</v>
      </c>
      <c r="K18" s="4" t="s">
        <v>575</v>
      </c>
      <c r="L18" s="4" t="s">
        <v>604</v>
      </c>
    </row>
    <row r="19" spans="1:12">
      <c r="A19" s="4">
        <v>18</v>
      </c>
      <c r="B19" s="4" t="s">
        <v>92</v>
      </c>
      <c r="C19" s="4" t="s">
        <v>685</v>
      </c>
      <c r="D19" s="4" t="s">
        <v>686</v>
      </c>
      <c r="E19" s="4" t="s">
        <v>685</v>
      </c>
      <c r="F19" s="4" t="s">
        <v>686</v>
      </c>
      <c r="G19" s="4" t="s">
        <v>781</v>
      </c>
      <c r="H19" s="4" t="s">
        <v>782</v>
      </c>
      <c r="I19" s="4" t="s">
        <v>783</v>
      </c>
      <c r="J19" s="4" t="s">
        <v>784</v>
      </c>
      <c r="K19" s="4" t="s">
        <v>575</v>
      </c>
      <c r="L19" s="4" t="s">
        <v>604</v>
      </c>
    </row>
    <row r="20" spans="1:12">
      <c r="A20" s="4">
        <v>19</v>
      </c>
      <c r="B20" s="4" t="s">
        <v>92</v>
      </c>
      <c r="C20" s="4" t="s">
        <v>785</v>
      </c>
      <c r="D20" s="4" t="s">
        <v>786</v>
      </c>
      <c r="E20" s="4" t="s">
        <v>787</v>
      </c>
      <c r="F20" s="4" t="s">
        <v>788</v>
      </c>
      <c r="G20" s="4" t="s">
        <v>789</v>
      </c>
      <c r="H20" s="4" t="s">
        <v>790</v>
      </c>
      <c r="I20" s="4" t="s">
        <v>791</v>
      </c>
      <c r="J20" s="4" t="s">
        <v>792</v>
      </c>
      <c r="K20" s="4" t="s">
        <v>575</v>
      </c>
      <c r="L20" s="4" t="s">
        <v>604</v>
      </c>
    </row>
    <row r="21" spans="1:12">
      <c r="A21" s="4">
        <v>20</v>
      </c>
      <c r="B21" s="4" t="s">
        <v>92</v>
      </c>
      <c r="C21" s="4" t="s">
        <v>742</v>
      </c>
      <c r="D21" s="4" t="s">
        <v>743</v>
      </c>
      <c r="E21" s="4" t="s">
        <v>742</v>
      </c>
      <c r="F21" s="4" t="s">
        <v>743</v>
      </c>
      <c r="G21" s="4" t="s">
        <v>793</v>
      </c>
      <c r="H21" s="4" t="s">
        <v>794</v>
      </c>
      <c r="I21" s="4" t="s">
        <v>795</v>
      </c>
      <c r="J21" s="4" t="s">
        <v>747</v>
      </c>
      <c r="K21" s="4" t="s">
        <v>575</v>
      </c>
      <c r="L21" s="4" t="s">
        <v>604</v>
      </c>
    </row>
    <row r="22" spans="1:12">
      <c r="A22" s="4">
        <v>21</v>
      </c>
      <c r="B22" s="4" t="s">
        <v>92</v>
      </c>
      <c r="C22" s="4" t="s">
        <v>702</v>
      </c>
      <c r="D22" s="4" t="s">
        <v>703</v>
      </c>
      <c r="E22" s="4" t="s">
        <v>796</v>
      </c>
      <c r="F22" s="4" t="s">
        <v>797</v>
      </c>
      <c r="G22" s="4" t="s">
        <v>798</v>
      </c>
      <c r="H22" s="4" t="s">
        <v>799</v>
      </c>
      <c r="I22" s="4" t="s">
        <v>800</v>
      </c>
      <c r="J22" s="4" t="s">
        <v>709</v>
      </c>
      <c r="K22" s="4" t="s">
        <v>575</v>
      </c>
      <c r="L22" s="4" t="s">
        <v>604</v>
      </c>
    </row>
    <row r="23" spans="1:12">
      <c r="A23" s="4">
        <v>22</v>
      </c>
      <c r="B23" s="4" t="s">
        <v>92</v>
      </c>
      <c r="C23" s="4" t="s">
        <v>801</v>
      </c>
      <c r="D23" s="4" t="s">
        <v>802</v>
      </c>
      <c r="E23" s="4" t="s">
        <v>801</v>
      </c>
      <c r="F23" s="4" t="s">
        <v>802</v>
      </c>
      <c r="G23" s="4" t="s">
        <v>803</v>
      </c>
      <c r="H23" s="4" t="s">
        <v>804</v>
      </c>
      <c r="I23" s="4" t="s">
        <v>805</v>
      </c>
      <c r="J23" s="4" t="s">
        <v>806</v>
      </c>
      <c r="K23" s="4" t="s">
        <v>575</v>
      </c>
      <c r="L23" s="4" t="s">
        <v>604</v>
      </c>
    </row>
    <row r="24" spans="1:12">
      <c r="A24" s="4">
        <v>23</v>
      </c>
      <c r="B24" s="4" t="s">
        <v>92</v>
      </c>
      <c r="C24" s="4" t="s">
        <v>685</v>
      </c>
      <c r="D24" s="4" t="s">
        <v>686</v>
      </c>
      <c r="E24" s="4" t="s">
        <v>685</v>
      </c>
      <c r="F24" s="4" t="s">
        <v>686</v>
      </c>
      <c r="G24" s="4" t="s">
        <v>807</v>
      </c>
      <c r="H24" s="4" t="s">
        <v>808</v>
      </c>
      <c r="I24" s="4" t="s">
        <v>809</v>
      </c>
      <c r="J24" s="4" t="s">
        <v>684</v>
      </c>
      <c r="K24" s="4" t="s">
        <v>548</v>
      </c>
      <c r="L24" s="4" t="s">
        <v>604</v>
      </c>
    </row>
    <row r="25" spans="1:12">
      <c r="A25" s="4">
        <v>24</v>
      </c>
      <c r="B25" s="4" t="s">
        <v>92</v>
      </c>
      <c r="C25" s="4" t="s">
        <v>810</v>
      </c>
      <c r="D25" s="4" t="s">
        <v>811</v>
      </c>
      <c r="E25" s="4" t="s">
        <v>812</v>
      </c>
      <c r="F25" s="4" t="s">
        <v>813</v>
      </c>
      <c r="G25" s="4" t="s">
        <v>814</v>
      </c>
      <c r="H25" s="4" t="s">
        <v>815</v>
      </c>
      <c r="I25" s="4" t="s">
        <v>816</v>
      </c>
      <c r="J25" s="4" t="s">
        <v>323</v>
      </c>
      <c r="K25" s="4" t="s">
        <v>575</v>
      </c>
      <c r="L25" s="4" t="s">
        <v>604</v>
      </c>
    </row>
    <row r="26" spans="1:12">
      <c r="A26" s="4">
        <v>25</v>
      </c>
      <c r="B26" s="4" t="s">
        <v>92</v>
      </c>
      <c r="C26" s="4" t="s">
        <v>742</v>
      </c>
      <c r="D26" s="4" t="s">
        <v>743</v>
      </c>
      <c r="E26" s="4" t="s">
        <v>742</v>
      </c>
      <c r="F26" s="4" t="s">
        <v>743</v>
      </c>
      <c r="G26" s="4" t="s">
        <v>817</v>
      </c>
      <c r="H26" s="4" t="s">
        <v>818</v>
      </c>
      <c r="I26" s="4" t="s">
        <v>819</v>
      </c>
      <c r="J26" s="4" t="s">
        <v>820</v>
      </c>
      <c r="K26" s="4" t="s">
        <v>575</v>
      </c>
      <c r="L26" s="4" t="s">
        <v>604</v>
      </c>
    </row>
    <row r="27" spans="1:12">
      <c r="A27" s="4">
        <v>26</v>
      </c>
      <c r="B27" s="4" t="s">
        <v>92</v>
      </c>
      <c r="C27" s="4" t="s">
        <v>821</v>
      </c>
      <c r="D27" s="4" t="s">
        <v>822</v>
      </c>
      <c r="E27" s="4" t="s">
        <v>823</v>
      </c>
      <c r="F27" s="4" t="s">
        <v>824</v>
      </c>
      <c r="G27" s="4" t="s">
        <v>825</v>
      </c>
      <c r="H27" s="4" t="s">
        <v>826</v>
      </c>
      <c r="I27" s="4" t="s">
        <v>827</v>
      </c>
      <c r="J27" s="4" t="s">
        <v>828</v>
      </c>
      <c r="K27" s="4" t="s">
        <v>575</v>
      </c>
      <c r="L27" s="4" t="s">
        <v>604</v>
      </c>
    </row>
    <row r="28" spans="1:12">
      <c r="A28" s="4">
        <v>27</v>
      </c>
      <c r="B28" s="4" t="s">
        <v>92</v>
      </c>
      <c r="C28" s="4" t="s">
        <v>829</v>
      </c>
      <c r="D28" s="4" t="s">
        <v>830</v>
      </c>
      <c r="E28" s="4" t="s">
        <v>829</v>
      </c>
      <c r="F28" s="4" t="s">
        <v>830</v>
      </c>
      <c r="G28" s="4" t="s">
        <v>831</v>
      </c>
      <c r="H28" s="4" t="s">
        <v>832</v>
      </c>
      <c r="I28" s="4" t="s">
        <v>833</v>
      </c>
      <c r="J28" s="4" t="s">
        <v>709</v>
      </c>
      <c r="K28" s="4" t="s">
        <v>575</v>
      </c>
      <c r="L28" s="4" t="s">
        <v>604</v>
      </c>
    </row>
    <row r="29" spans="1:12">
      <c r="A29" s="4">
        <v>28</v>
      </c>
      <c r="B29" s="4" t="s">
        <v>92</v>
      </c>
      <c r="C29" s="4" t="s">
        <v>834</v>
      </c>
      <c r="D29" s="4" t="s">
        <v>835</v>
      </c>
      <c r="E29" s="4" t="s">
        <v>836</v>
      </c>
      <c r="F29" s="4" t="s">
        <v>837</v>
      </c>
      <c r="G29" s="4" t="s">
        <v>838</v>
      </c>
      <c r="H29" s="4" t="s">
        <v>839</v>
      </c>
      <c r="I29" s="4" t="s">
        <v>840</v>
      </c>
      <c r="J29" s="4" t="s">
        <v>841</v>
      </c>
      <c r="K29" s="4" t="s">
        <v>548</v>
      </c>
      <c r="L29" s="4" t="s">
        <v>604</v>
      </c>
    </row>
    <row r="30" spans="1:12">
      <c r="A30" s="4">
        <v>29</v>
      </c>
      <c r="B30" s="4" t="s">
        <v>92</v>
      </c>
      <c r="C30" s="4" t="s">
        <v>773</v>
      </c>
      <c r="D30" s="4" t="s">
        <v>774</v>
      </c>
      <c r="E30" s="4" t="s">
        <v>842</v>
      </c>
      <c r="F30" s="4" t="s">
        <v>843</v>
      </c>
      <c r="G30" s="4" t="s">
        <v>844</v>
      </c>
      <c r="H30" s="4" t="s">
        <v>845</v>
      </c>
      <c r="I30" s="4" t="s">
        <v>846</v>
      </c>
      <c r="J30" s="4" t="s">
        <v>780</v>
      </c>
      <c r="K30" s="4" t="s">
        <v>575</v>
      </c>
      <c r="L30" s="4" t="s">
        <v>604</v>
      </c>
    </row>
    <row r="31" spans="1:12">
      <c r="A31" s="4">
        <v>30</v>
      </c>
      <c r="B31" s="4" t="s">
        <v>92</v>
      </c>
      <c r="C31" s="4" t="s">
        <v>557</v>
      </c>
      <c r="D31" s="4" t="s">
        <v>557</v>
      </c>
      <c r="E31" s="4" t="s">
        <v>557</v>
      </c>
      <c r="F31" s="4" t="s">
        <v>557</v>
      </c>
      <c r="G31" s="4" t="s">
        <v>847</v>
      </c>
      <c r="H31" s="4" t="s">
        <v>848</v>
      </c>
      <c r="I31" s="4" t="s">
        <v>579</v>
      </c>
      <c r="J31" s="4" t="s">
        <v>849</v>
      </c>
      <c r="K31" s="4" t="s">
        <v>575</v>
      </c>
      <c r="L31" s="4" t="s">
        <v>604</v>
      </c>
    </row>
    <row r="32" spans="1:12">
      <c r="A32" s="4">
        <v>31</v>
      </c>
      <c r="B32" s="4" t="s">
        <v>92</v>
      </c>
      <c r="C32" s="4" t="s">
        <v>685</v>
      </c>
      <c r="D32" s="4" t="s">
        <v>686</v>
      </c>
      <c r="E32" s="4" t="s">
        <v>685</v>
      </c>
      <c r="F32" s="4" t="s">
        <v>686</v>
      </c>
      <c r="G32" s="4" t="s">
        <v>850</v>
      </c>
      <c r="H32" s="4" t="s">
        <v>851</v>
      </c>
      <c r="I32" s="4" t="s">
        <v>852</v>
      </c>
      <c r="J32" s="4" t="s">
        <v>853</v>
      </c>
      <c r="K32" s="4" t="s">
        <v>575</v>
      </c>
      <c r="L32" s="4" t="s">
        <v>604</v>
      </c>
    </row>
    <row r="33" spans="1:12">
      <c r="A33" s="4">
        <v>32</v>
      </c>
      <c r="B33" s="4" t="s">
        <v>92</v>
      </c>
      <c r="C33" s="4" t="s">
        <v>854</v>
      </c>
      <c r="D33" s="4" t="s">
        <v>855</v>
      </c>
      <c r="E33" s="4" t="s">
        <v>854</v>
      </c>
      <c r="F33" s="4" t="s">
        <v>855</v>
      </c>
      <c r="G33" s="4" t="s">
        <v>856</v>
      </c>
      <c r="H33" s="4" t="s">
        <v>857</v>
      </c>
      <c r="I33" s="4" t="s">
        <v>858</v>
      </c>
      <c r="J33" s="4" t="s">
        <v>859</v>
      </c>
      <c r="K33" s="4" t="s">
        <v>575</v>
      </c>
      <c r="L33" s="4" t="s">
        <v>604</v>
      </c>
    </row>
    <row r="34" spans="1:12">
      <c r="A34" s="4">
        <v>33</v>
      </c>
      <c r="B34" s="4" t="s">
        <v>92</v>
      </c>
      <c r="C34" s="4" t="s">
        <v>860</v>
      </c>
      <c r="D34" s="4" t="s">
        <v>861</v>
      </c>
      <c r="E34" s="4" t="s">
        <v>862</v>
      </c>
      <c r="F34" s="4" t="s">
        <v>863</v>
      </c>
      <c r="G34" s="4" t="s">
        <v>864</v>
      </c>
      <c r="H34" s="4" t="s">
        <v>865</v>
      </c>
      <c r="I34" s="4" t="s">
        <v>866</v>
      </c>
      <c r="J34" s="4" t="s">
        <v>867</v>
      </c>
      <c r="K34" s="4" t="s">
        <v>575</v>
      </c>
      <c r="L34" s="4" t="s">
        <v>604</v>
      </c>
    </row>
    <row r="35" spans="1:12">
      <c r="A35" s="4">
        <v>34</v>
      </c>
      <c r="B35" s="4" t="s">
        <v>92</v>
      </c>
      <c r="C35" s="4" t="s">
        <v>868</v>
      </c>
      <c r="D35" s="4" t="s">
        <v>869</v>
      </c>
      <c r="E35" s="4" t="s">
        <v>870</v>
      </c>
      <c r="F35" s="4" t="s">
        <v>871</v>
      </c>
      <c r="G35" s="4" t="s">
        <v>872</v>
      </c>
      <c r="H35" s="4" t="s">
        <v>873</v>
      </c>
      <c r="I35" s="4" t="s">
        <v>874</v>
      </c>
      <c r="J35" s="4" t="s">
        <v>875</v>
      </c>
      <c r="K35" s="4" t="s">
        <v>575</v>
      </c>
      <c r="L35" s="4" t="s">
        <v>604</v>
      </c>
    </row>
    <row r="36" spans="1:12">
      <c r="A36" s="4">
        <v>35</v>
      </c>
      <c r="B36" s="4" t="s">
        <v>92</v>
      </c>
      <c r="C36" s="4" t="s">
        <v>785</v>
      </c>
      <c r="D36" s="4" t="s">
        <v>786</v>
      </c>
      <c r="E36" s="4" t="s">
        <v>787</v>
      </c>
      <c r="F36" s="4" t="s">
        <v>788</v>
      </c>
      <c r="G36" s="4" t="s">
        <v>876</v>
      </c>
      <c r="H36" s="4" t="s">
        <v>877</v>
      </c>
      <c r="I36" s="4" t="s">
        <v>878</v>
      </c>
      <c r="J36" s="4" t="s">
        <v>792</v>
      </c>
      <c r="K36" s="4" t="s">
        <v>575</v>
      </c>
      <c r="L36" s="4" t="s">
        <v>604</v>
      </c>
    </row>
    <row r="37" spans="1:12">
      <c r="A37" s="4">
        <v>36</v>
      </c>
      <c r="B37" s="4" t="s">
        <v>92</v>
      </c>
      <c r="C37" s="4" t="s">
        <v>677</v>
      </c>
      <c r="D37" s="4" t="s">
        <v>678</v>
      </c>
      <c r="E37" s="4" t="s">
        <v>879</v>
      </c>
      <c r="F37" s="4" t="s">
        <v>880</v>
      </c>
      <c r="G37" s="4" t="s">
        <v>881</v>
      </c>
      <c r="H37" s="4" t="s">
        <v>882</v>
      </c>
      <c r="I37" s="4" t="s">
        <v>883</v>
      </c>
      <c r="J37" s="4" t="s">
        <v>884</v>
      </c>
      <c r="K37" s="4" t="s">
        <v>575</v>
      </c>
      <c r="L37" s="4" t="s">
        <v>604</v>
      </c>
    </row>
    <row r="38" spans="1:12">
      <c r="A38" s="4">
        <v>37</v>
      </c>
      <c r="B38" s="4" t="s">
        <v>92</v>
      </c>
      <c r="C38" s="4" t="s">
        <v>854</v>
      </c>
      <c r="D38" s="4" t="s">
        <v>855</v>
      </c>
      <c r="E38" s="4" t="s">
        <v>854</v>
      </c>
      <c r="F38" s="4" t="s">
        <v>855</v>
      </c>
      <c r="G38" s="4" t="s">
        <v>885</v>
      </c>
      <c r="H38" s="4" t="s">
        <v>886</v>
      </c>
      <c r="I38" s="4" t="s">
        <v>887</v>
      </c>
      <c r="J38" s="4" t="s">
        <v>888</v>
      </c>
      <c r="K38" s="4" t="s">
        <v>575</v>
      </c>
      <c r="L38" s="4" t="s">
        <v>604</v>
      </c>
    </row>
    <row r="39" spans="1:12">
      <c r="A39" s="4">
        <v>38</v>
      </c>
      <c r="B39" s="4" t="s">
        <v>92</v>
      </c>
      <c r="C39" s="4" t="s">
        <v>889</v>
      </c>
      <c r="D39" s="4" t="s">
        <v>890</v>
      </c>
      <c r="E39" s="4" t="s">
        <v>891</v>
      </c>
      <c r="F39" s="4" t="s">
        <v>892</v>
      </c>
      <c r="G39" s="4" t="s">
        <v>893</v>
      </c>
      <c r="H39" s="4" t="s">
        <v>894</v>
      </c>
      <c r="I39" s="4" t="s">
        <v>895</v>
      </c>
      <c r="J39" s="4" t="s">
        <v>896</v>
      </c>
      <c r="K39" s="4" t="s">
        <v>575</v>
      </c>
      <c r="L39" s="4" t="s">
        <v>604</v>
      </c>
    </row>
    <row r="40" spans="1:12">
      <c r="A40" s="4">
        <v>39</v>
      </c>
      <c r="B40" s="4" t="s">
        <v>92</v>
      </c>
      <c r="C40" s="4" t="s">
        <v>889</v>
      </c>
      <c r="D40" s="4" t="s">
        <v>890</v>
      </c>
      <c r="E40" s="4" t="s">
        <v>897</v>
      </c>
      <c r="F40" s="4" t="s">
        <v>898</v>
      </c>
      <c r="G40" s="4" t="s">
        <v>899</v>
      </c>
      <c r="H40" s="4" t="s">
        <v>900</v>
      </c>
      <c r="I40" s="4" t="s">
        <v>901</v>
      </c>
      <c r="J40" s="4" t="s">
        <v>902</v>
      </c>
      <c r="K40" s="4" t="s">
        <v>575</v>
      </c>
      <c r="L40" s="4" t="s">
        <v>604</v>
      </c>
    </row>
    <row r="41" spans="1:12">
      <c r="A41" s="4">
        <v>40</v>
      </c>
      <c r="B41" s="4" t="s">
        <v>92</v>
      </c>
      <c r="C41" s="4" t="s">
        <v>889</v>
      </c>
      <c r="D41" s="4" t="s">
        <v>890</v>
      </c>
      <c r="E41" s="4" t="s">
        <v>903</v>
      </c>
      <c r="F41" s="4" t="s">
        <v>904</v>
      </c>
      <c r="G41" s="4" t="s">
        <v>905</v>
      </c>
      <c r="H41" s="4" t="s">
        <v>906</v>
      </c>
      <c r="I41" s="4" t="s">
        <v>907</v>
      </c>
      <c r="J41" s="4" t="s">
        <v>908</v>
      </c>
      <c r="K41" s="4" t="s">
        <v>575</v>
      </c>
      <c r="L41" s="4" t="s">
        <v>604</v>
      </c>
    </row>
    <row r="42" spans="1:12">
      <c r="A42" s="4">
        <v>41</v>
      </c>
      <c r="B42" s="4" t="s">
        <v>92</v>
      </c>
      <c r="C42" s="4" t="s">
        <v>909</v>
      </c>
      <c r="D42" s="4" t="s">
        <v>910</v>
      </c>
      <c r="E42" s="4" t="s">
        <v>911</v>
      </c>
      <c r="F42" s="4" t="s">
        <v>912</v>
      </c>
      <c r="G42" s="4" t="s">
        <v>913</v>
      </c>
      <c r="H42" s="4" t="s">
        <v>914</v>
      </c>
      <c r="I42" s="4" t="s">
        <v>915</v>
      </c>
      <c r="J42" s="4" t="s">
        <v>916</v>
      </c>
      <c r="K42" s="4" t="s">
        <v>575</v>
      </c>
      <c r="L42" s="4" t="s">
        <v>604</v>
      </c>
    </row>
    <row r="43" spans="1:12">
      <c r="A43" s="4">
        <v>42</v>
      </c>
      <c r="B43" s="4" t="s">
        <v>92</v>
      </c>
      <c r="C43" s="4" t="s">
        <v>917</v>
      </c>
      <c r="D43" s="4" t="s">
        <v>918</v>
      </c>
      <c r="E43" s="4" t="s">
        <v>917</v>
      </c>
      <c r="F43" s="4" t="s">
        <v>918</v>
      </c>
      <c r="G43" s="4" t="s">
        <v>919</v>
      </c>
      <c r="H43" s="4" t="s">
        <v>920</v>
      </c>
      <c r="I43" s="4" t="s">
        <v>921</v>
      </c>
      <c r="J43" s="4" t="s">
        <v>722</v>
      </c>
      <c r="K43" s="4" t="s">
        <v>575</v>
      </c>
      <c r="L43" s="4" t="s">
        <v>604</v>
      </c>
    </row>
    <row r="44" spans="1:12">
      <c r="A44" s="4">
        <v>43</v>
      </c>
      <c r="B44" s="4" t="s">
        <v>92</v>
      </c>
      <c r="C44" s="4" t="s">
        <v>759</v>
      </c>
      <c r="D44" s="4" t="s">
        <v>760</v>
      </c>
      <c r="E44" s="4" t="s">
        <v>759</v>
      </c>
      <c r="F44" s="4" t="s">
        <v>760</v>
      </c>
      <c r="G44" s="4" t="s">
        <v>922</v>
      </c>
      <c r="H44" s="4" t="s">
        <v>923</v>
      </c>
      <c r="I44" s="4" t="s">
        <v>924</v>
      </c>
      <c r="J44" s="4" t="s">
        <v>764</v>
      </c>
      <c r="K44" s="4" t="s">
        <v>575</v>
      </c>
      <c r="L44" s="4" t="s">
        <v>604</v>
      </c>
    </row>
    <row r="45" spans="1:12">
      <c r="A45" s="4">
        <v>44</v>
      </c>
      <c r="B45" s="4" t="s">
        <v>92</v>
      </c>
      <c r="C45" s="4" t="s">
        <v>925</v>
      </c>
      <c r="D45" s="4" t="s">
        <v>926</v>
      </c>
      <c r="E45" s="4" t="s">
        <v>927</v>
      </c>
      <c r="F45" s="4" t="s">
        <v>928</v>
      </c>
      <c r="G45" s="4" t="s">
        <v>929</v>
      </c>
      <c r="H45" s="4" t="s">
        <v>930</v>
      </c>
      <c r="I45" s="4" t="s">
        <v>931</v>
      </c>
      <c r="J45" s="4" t="s">
        <v>932</v>
      </c>
      <c r="K45" s="4" t="s">
        <v>557</v>
      </c>
      <c r="L45" s="4" t="s">
        <v>604</v>
      </c>
    </row>
    <row r="46" spans="1:12">
      <c r="A46" s="4">
        <v>45</v>
      </c>
      <c r="B46" s="4" t="s">
        <v>92</v>
      </c>
      <c r="C46" s="4" t="s">
        <v>933</v>
      </c>
      <c r="D46" s="4" t="s">
        <v>934</v>
      </c>
      <c r="E46" s="4" t="s">
        <v>935</v>
      </c>
      <c r="F46" s="4" t="s">
        <v>936</v>
      </c>
      <c r="G46" s="4" t="s">
        <v>937</v>
      </c>
      <c r="H46" s="4" t="s">
        <v>938</v>
      </c>
      <c r="I46" s="4" t="s">
        <v>939</v>
      </c>
      <c r="J46" s="4" t="s">
        <v>940</v>
      </c>
      <c r="K46" s="4" t="s">
        <v>575</v>
      </c>
      <c r="L46" s="4" t="s">
        <v>604</v>
      </c>
    </row>
    <row r="47" spans="1:12">
      <c r="A47" s="4">
        <v>46</v>
      </c>
      <c r="B47" s="4" t="s">
        <v>92</v>
      </c>
      <c r="C47" s="4" t="s">
        <v>941</v>
      </c>
      <c r="D47" s="4" t="s">
        <v>942</v>
      </c>
      <c r="E47" s="4" t="s">
        <v>943</v>
      </c>
      <c r="F47" s="4" t="s">
        <v>944</v>
      </c>
      <c r="G47" s="4" t="s">
        <v>945</v>
      </c>
      <c r="H47" s="4" t="s">
        <v>946</v>
      </c>
      <c r="I47" s="4" t="s">
        <v>947</v>
      </c>
      <c r="J47" s="4" t="s">
        <v>948</v>
      </c>
      <c r="K47" s="4" t="s">
        <v>575</v>
      </c>
      <c r="L47" s="4" t="s">
        <v>604</v>
      </c>
    </row>
    <row r="48" spans="1:12">
      <c r="A48" s="4">
        <v>47</v>
      </c>
      <c r="B48" s="4" t="s">
        <v>92</v>
      </c>
      <c r="C48" s="4" t="s">
        <v>735</v>
      </c>
      <c r="D48" s="4" t="s">
        <v>736</v>
      </c>
      <c r="E48" s="4" t="s">
        <v>949</v>
      </c>
      <c r="F48" s="4" t="s">
        <v>950</v>
      </c>
      <c r="G48" s="4" t="s">
        <v>951</v>
      </c>
      <c r="H48" s="4" t="s">
        <v>952</v>
      </c>
      <c r="I48" s="4" t="s">
        <v>953</v>
      </c>
      <c r="J48" s="4" t="s">
        <v>676</v>
      </c>
      <c r="K48" s="4" t="s">
        <v>575</v>
      </c>
      <c r="L48" s="4" t="s">
        <v>604</v>
      </c>
    </row>
    <row r="49" spans="1:12">
      <c r="A49" s="4">
        <v>48</v>
      </c>
      <c r="B49" s="4" t="s">
        <v>92</v>
      </c>
      <c r="C49" s="4" t="s">
        <v>742</v>
      </c>
      <c r="D49" s="4" t="s">
        <v>743</v>
      </c>
      <c r="E49" s="4" t="s">
        <v>742</v>
      </c>
      <c r="F49" s="4" t="s">
        <v>743</v>
      </c>
      <c r="G49" s="4" t="s">
        <v>954</v>
      </c>
      <c r="H49" s="4" t="s">
        <v>955</v>
      </c>
      <c r="I49" s="4" t="s">
        <v>956</v>
      </c>
      <c r="J49" s="4" t="s">
        <v>747</v>
      </c>
      <c r="K49" s="4" t="s">
        <v>575</v>
      </c>
      <c r="L49" s="4" t="s">
        <v>604</v>
      </c>
    </row>
    <row r="50" spans="1:12">
      <c r="A50" s="4">
        <v>49</v>
      </c>
      <c r="B50" s="4" t="s">
        <v>92</v>
      </c>
      <c r="C50" s="4" t="s">
        <v>957</v>
      </c>
      <c r="D50" s="4" t="s">
        <v>958</v>
      </c>
      <c r="E50" s="4" t="s">
        <v>957</v>
      </c>
      <c r="F50" s="4" t="s">
        <v>958</v>
      </c>
      <c r="G50" s="4" t="s">
        <v>959</v>
      </c>
      <c r="H50" s="4" t="s">
        <v>960</v>
      </c>
      <c r="I50" s="4" t="s">
        <v>961</v>
      </c>
      <c r="J50" s="4" t="s">
        <v>730</v>
      </c>
      <c r="K50" s="4" t="s">
        <v>575</v>
      </c>
      <c r="L50" s="4" t="s">
        <v>604</v>
      </c>
    </row>
    <row r="51" spans="1:12">
      <c r="A51" s="4">
        <v>50</v>
      </c>
      <c r="B51" s="4" t="s">
        <v>92</v>
      </c>
      <c r="C51" s="4" t="s">
        <v>962</v>
      </c>
      <c r="D51" s="4" t="s">
        <v>963</v>
      </c>
      <c r="E51" s="4" t="s">
        <v>964</v>
      </c>
      <c r="F51" s="4" t="s">
        <v>965</v>
      </c>
      <c r="G51" s="4" t="s">
        <v>966</v>
      </c>
      <c r="H51" s="4" t="s">
        <v>967</v>
      </c>
      <c r="I51" s="4" t="s">
        <v>968</v>
      </c>
      <c r="J51" s="4" t="s">
        <v>969</v>
      </c>
      <c r="K51" s="4" t="s">
        <v>575</v>
      </c>
      <c r="L51" s="4" t="s">
        <v>604</v>
      </c>
    </row>
    <row r="52" spans="1:12">
      <c r="A52" s="4">
        <v>51</v>
      </c>
      <c r="B52" s="4" t="s">
        <v>92</v>
      </c>
      <c r="C52" s="4" t="s">
        <v>970</v>
      </c>
      <c r="D52" s="4" t="s">
        <v>971</v>
      </c>
      <c r="E52" s="4" t="s">
        <v>972</v>
      </c>
      <c r="F52" s="4" t="s">
        <v>973</v>
      </c>
      <c r="G52" s="4" t="s">
        <v>974</v>
      </c>
      <c r="H52" s="4" t="s">
        <v>975</v>
      </c>
      <c r="I52" s="4" t="s">
        <v>976</v>
      </c>
      <c r="J52" s="4" t="s">
        <v>977</v>
      </c>
      <c r="K52" s="4" t="s">
        <v>575</v>
      </c>
      <c r="L52" s="4" t="s">
        <v>604</v>
      </c>
    </row>
    <row r="53" spans="1:12">
      <c r="A53" s="4">
        <v>52</v>
      </c>
      <c r="B53" s="4" t="s">
        <v>92</v>
      </c>
      <c r="C53" s="4" t="s">
        <v>978</v>
      </c>
      <c r="D53" s="4" t="s">
        <v>979</v>
      </c>
      <c r="E53" s="4" t="s">
        <v>978</v>
      </c>
      <c r="F53" s="4" t="s">
        <v>979</v>
      </c>
      <c r="G53" s="4" t="s">
        <v>980</v>
      </c>
      <c r="H53" s="4" t="s">
        <v>981</v>
      </c>
      <c r="I53" s="4" t="s">
        <v>982</v>
      </c>
      <c r="J53" s="4" t="s">
        <v>983</v>
      </c>
      <c r="K53" s="4" t="s">
        <v>589</v>
      </c>
      <c r="L53" s="4" t="s">
        <v>604</v>
      </c>
    </row>
    <row r="54" spans="1:12">
      <c r="A54" s="4">
        <v>53</v>
      </c>
      <c r="B54" s="4" t="s">
        <v>92</v>
      </c>
      <c r="C54" s="4" t="s">
        <v>925</v>
      </c>
      <c r="D54" s="4" t="s">
        <v>926</v>
      </c>
      <c r="E54" s="4" t="s">
        <v>984</v>
      </c>
      <c r="F54" s="4" t="s">
        <v>985</v>
      </c>
      <c r="G54" s="4" t="s">
        <v>986</v>
      </c>
      <c r="H54" s="4" t="s">
        <v>987</v>
      </c>
      <c r="I54" s="4" t="s">
        <v>988</v>
      </c>
      <c r="J54" s="4" t="s">
        <v>932</v>
      </c>
      <c r="K54" s="4" t="s">
        <v>575</v>
      </c>
      <c r="L54" s="4" t="s">
        <v>604</v>
      </c>
    </row>
    <row r="55" spans="1:12">
      <c r="A55" s="4">
        <v>54</v>
      </c>
      <c r="B55" s="4" t="s">
        <v>92</v>
      </c>
      <c r="C55" s="4" t="s">
        <v>829</v>
      </c>
      <c r="D55" s="4" t="s">
        <v>830</v>
      </c>
      <c r="E55" s="4" t="s">
        <v>829</v>
      </c>
      <c r="F55" s="4" t="s">
        <v>830</v>
      </c>
      <c r="G55" s="4" t="s">
        <v>989</v>
      </c>
      <c r="H55" s="4" t="s">
        <v>990</v>
      </c>
      <c r="I55" s="4" t="s">
        <v>991</v>
      </c>
      <c r="J55" s="4" t="s">
        <v>709</v>
      </c>
      <c r="K55" s="4" t="s">
        <v>548</v>
      </c>
      <c r="L55" s="4" t="s">
        <v>604</v>
      </c>
    </row>
    <row r="56" spans="1:12">
      <c r="A56" s="4">
        <v>55</v>
      </c>
      <c r="B56" s="4" t="s">
        <v>92</v>
      </c>
      <c r="C56" s="4" t="s">
        <v>992</v>
      </c>
      <c r="D56" s="4" t="s">
        <v>993</v>
      </c>
      <c r="E56" s="4" t="s">
        <v>994</v>
      </c>
      <c r="F56" s="4" t="s">
        <v>995</v>
      </c>
      <c r="G56" s="4" t="s">
        <v>996</v>
      </c>
      <c r="H56" s="4" t="s">
        <v>997</v>
      </c>
      <c r="I56" s="4" t="s">
        <v>998</v>
      </c>
      <c r="J56" s="4" t="s">
        <v>999</v>
      </c>
      <c r="K56" s="4" t="s">
        <v>575</v>
      </c>
      <c r="L56" s="4" t="s">
        <v>604</v>
      </c>
    </row>
    <row r="57" spans="1:12">
      <c r="A57" s="4">
        <v>56</v>
      </c>
      <c r="B57" s="4" t="s">
        <v>92</v>
      </c>
      <c r="C57" s="4" t="s">
        <v>748</v>
      </c>
      <c r="D57" s="4" t="s">
        <v>749</v>
      </c>
      <c r="E57" s="4" t="s">
        <v>748</v>
      </c>
      <c r="F57" s="4" t="s">
        <v>749</v>
      </c>
      <c r="G57" s="4" t="s">
        <v>1000</v>
      </c>
      <c r="H57" s="4" t="s">
        <v>1001</v>
      </c>
      <c r="I57" s="4" t="s">
        <v>1002</v>
      </c>
      <c r="J57" s="4" t="s">
        <v>753</v>
      </c>
      <c r="K57" s="4" t="s">
        <v>548</v>
      </c>
      <c r="L57" s="4" t="s">
        <v>604</v>
      </c>
    </row>
    <row r="58" spans="1:12">
      <c r="A58" s="4">
        <v>57</v>
      </c>
      <c r="B58" s="4" t="s">
        <v>92</v>
      </c>
      <c r="C58" s="4" t="s">
        <v>1003</v>
      </c>
      <c r="D58" s="4" t="s">
        <v>1004</v>
      </c>
      <c r="E58" s="4" t="s">
        <v>1005</v>
      </c>
      <c r="F58" s="4" t="s">
        <v>1006</v>
      </c>
      <c r="G58" s="4" t="s">
        <v>1007</v>
      </c>
      <c r="H58" s="4" t="s">
        <v>583</v>
      </c>
      <c r="I58" s="4" t="s">
        <v>1008</v>
      </c>
      <c r="J58" s="4" t="s">
        <v>1009</v>
      </c>
      <c r="K58" s="4" t="s">
        <v>575</v>
      </c>
      <c r="L58" s="4" t="s">
        <v>604</v>
      </c>
    </row>
    <row r="59" spans="1:12">
      <c r="A59" s="4">
        <v>58</v>
      </c>
      <c r="B59" s="4" t="s">
        <v>92</v>
      </c>
      <c r="C59" s="4" t="s">
        <v>735</v>
      </c>
      <c r="D59" s="4" t="s">
        <v>736</v>
      </c>
      <c r="E59" s="4" t="s">
        <v>1010</v>
      </c>
      <c r="F59" s="4" t="s">
        <v>1011</v>
      </c>
      <c r="G59" s="4" t="s">
        <v>1012</v>
      </c>
      <c r="H59" s="4" t="s">
        <v>1013</v>
      </c>
      <c r="I59" s="4" t="s">
        <v>1014</v>
      </c>
      <c r="J59" s="4" t="s">
        <v>676</v>
      </c>
      <c r="K59" s="4" t="s">
        <v>575</v>
      </c>
      <c r="L59" s="4" t="s">
        <v>604</v>
      </c>
    </row>
    <row r="60" spans="1:12">
      <c r="A60" s="4">
        <v>59</v>
      </c>
      <c r="B60" s="4" t="s">
        <v>92</v>
      </c>
      <c r="C60" s="4" t="s">
        <v>742</v>
      </c>
      <c r="D60" s="4" t="s">
        <v>743</v>
      </c>
      <c r="E60" s="4" t="s">
        <v>742</v>
      </c>
      <c r="F60" s="4" t="s">
        <v>743</v>
      </c>
      <c r="G60" s="4" t="s">
        <v>1015</v>
      </c>
      <c r="H60" s="4" t="s">
        <v>1016</v>
      </c>
      <c r="I60" s="4" t="s">
        <v>1017</v>
      </c>
      <c r="J60" s="4" t="s">
        <v>747</v>
      </c>
      <c r="K60" s="4" t="s">
        <v>575</v>
      </c>
      <c r="L60" s="4" t="s">
        <v>604</v>
      </c>
    </row>
    <row r="61" spans="1:12">
      <c r="A61" s="4">
        <v>60</v>
      </c>
      <c r="B61" s="4" t="s">
        <v>92</v>
      </c>
      <c r="C61" s="4" t="s">
        <v>1018</v>
      </c>
      <c r="D61" s="4" t="s">
        <v>1019</v>
      </c>
      <c r="E61" s="4" t="s">
        <v>1020</v>
      </c>
      <c r="F61" s="4" t="s">
        <v>1021</v>
      </c>
      <c r="G61" s="4" t="s">
        <v>1022</v>
      </c>
      <c r="H61" s="4" t="s">
        <v>1023</v>
      </c>
      <c r="I61" s="4" t="s">
        <v>1024</v>
      </c>
      <c r="J61" s="4" t="s">
        <v>1025</v>
      </c>
      <c r="K61" s="4" t="s">
        <v>575</v>
      </c>
      <c r="L61" s="4" t="s">
        <v>604</v>
      </c>
    </row>
    <row r="62" spans="1:12">
      <c r="A62" s="4">
        <v>61</v>
      </c>
      <c r="B62" s="4" t="s">
        <v>92</v>
      </c>
      <c r="C62" s="4" t="s">
        <v>735</v>
      </c>
      <c r="D62" s="4" t="s">
        <v>736</v>
      </c>
      <c r="E62" s="4" t="s">
        <v>1026</v>
      </c>
      <c r="F62" s="4" t="s">
        <v>1027</v>
      </c>
      <c r="G62" s="4" t="s">
        <v>1028</v>
      </c>
      <c r="H62" s="4" t="s">
        <v>1029</v>
      </c>
      <c r="I62" s="4" t="s">
        <v>1030</v>
      </c>
      <c r="J62" s="4" t="s">
        <v>676</v>
      </c>
      <c r="K62" s="4" t="s">
        <v>575</v>
      </c>
      <c r="L62" s="4" t="s">
        <v>604</v>
      </c>
    </row>
    <row r="63" spans="1:12">
      <c r="A63" s="4">
        <v>62</v>
      </c>
      <c r="B63" s="4" t="s">
        <v>92</v>
      </c>
      <c r="C63" s="4" t="s">
        <v>909</v>
      </c>
      <c r="D63" s="4" t="s">
        <v>910</v>
      </c>
      <c r="E63" s="4" t="s">
        <v>1031</v>
      </c>
      <c r="F63" s="4" t="s">
        <v>1032</v>
      </c>
      <c r="G63" s="4" t="s">
        <v>1033</v>
      </c>
      <c r="H63" s="4" t="s">
        <v>1034</v>
      </c>
      <c r="I63" s="4" t="s">
        <v>1035</v>
      </c>
      <c r="J63" s="4" t="s">
        <v>916</v>
      </c>
      <c r="K63" s="4" t="s">
        <v>575</v>
      </c>
      <c r="L63" s="4" t="s">
        <v>604</v>
      </c>
    </row>
    <row r="64" spans="1:12">
      <c r="A64" s="4">
        <v>63</v>
      </c>
      <c r="B64" s="4" t="s">
        <v>92</v>
      </c>
      <c r="C64" s="4" t="s">
        <v>1036</v>
      </c>
      <c r="D64" s="4" t="s">
        <v>1037</v>
      </c>
      <c r="E64" s="4" t="s">
        <v>1038</v>
      </c>
      <c r="F64" s="4" t="s">
        <v>1039</v>
      </c>
      <c r="G64" s="4" t="s">
        <v>1040</v>
      </c>
      <c r="H64" s="4" t="s">
        <v>1041</v>
      </c>
      <c r="I64" s="4" t="s">
        <v>1042</v>
      </c>
      <c r="J64" s="4" t="s">
        <v>1043</v>
      </c>
      <c r="K64" s="4" t="s">
        <v>575</v>
      </c>
      <c r="L64" s="4" t="s">
        <v>604</v>
      </c>
    </row>
    <row r="65" spans="1:12">
      <c r="A65" s="4">
        <v>64</v>
      </c>
      <c r="B65" s="4" t="s">
        <v>92</v>
      </c>
      <c r="C65" s="4" t="s">
        <v>1003</v>
      </c>
      <c r="D65" s="4" t="s">
        <v>1004</v>
      </c>
      <c r="E65" s="4" t="s">
        <v>1044</v>
      </c>
      <c r="F65" s="4" t="s">
        <v>1045</v>
      </c>
      <c r="G65" s="4" t="s">
        <v>1046</v>
      </c>
      <c r="H65" s="4" t="s">
        <v>1047</v>
      </c>
      <c r="I65" s="4" t="s">
        <v>1048</v>
      </c>
      <c r="J65" s="4" t="s">
        <v>1009</v>
      </c>
      <c r="K65" s="4" t="s">
        <v>575</v>
      </c>
      <c r="L65" s="4" t="s">
        <v>604</v>
      </c>
    </row>
    <row r="66" spans="1:12">
      <c r="A66" s="4">
        <v>65</v>
      </c>
      <c r="B66" s="4" t="s">
        <v>92</v>
      </c>
      <c r="C66" s="4" t="s">
        <v>1049</v>
      </c>
      <c r="D66" s="4" t="s">
        <v>1050</v>
      </c>
      <c r="E66" s="4" t="s">
        <v>1049</v>
      </c>
      <c r="F66" s="4" t="s">
        <v>1050</v>
      </c>
      <c r="G66" s="4" t="s">
        <v>1051</v>
      </c>
      <c r="H66" s="4" t="s">
        <v>1052</v>
      </c>
      <c r="I66" s="4" t="s">
        <v>1053</v>
      </c>
      <c r="J66" s="4" t="s">
        <v>1054</v>
      </c>
      <c r="K66" s="4" t="s">
        <v>575</v>
      </c>
      <c r="L66" s="4" t="s">
        <v>604</v>
      </c>
    </row>
    <row r="67" spans="1:12">
      <c r="A67" s="4">
        <v>66</v>
      </c>
      <c r="B67" s="4" t="s">
        <v>92</v>
      </c>
      <c r="C67" s="4" t="s">
        <v>925</v>
      </c>
      <c r="D67" s="4" t="s">
        <v>926</v>
      </c>
      <c r="E67" s="4" t="s">
        <v>1055</v>
      </c>
      <c r="F67" s="4" t="s">
        <v>1056</v>
      </c>
      <c r="G67" s="4" t="s">
        <v>1057</v>
      </c>
      <c r="H67" s="4" t="s">
        <v>1058</v>
      </c>
      <c r="I67" s="4" t="s">
        <v>1059</v>
      </c>
      <c r="J67" s="4" t="s">
        <v>932</v>
      </c>
      <c r="K67" s="4" t="s">
        <v>575</v>
      </c>
      <c r="L67" s="4" t="s">
        <v>604</v>
      </c>
    </row>
    <row r="68" spans="1:12">
      <c r="A68" s="4">
        <v>67</v>
      </c>
      <c r="B68" s="4" t="s">
        <v>92</v>
      </c>
      <c r="C68" s="4" t="s">
        <v>1060</v>
      </c>
      <c r="D68" s="4" t="s">
        <v>1061</v>
      </c>
      <c r="E68" s="4" t="s">
        <v>1060</v>
      </c>
      <c r="F68" s="4" t="s">
        <v>1061</v>
      </c>
      <c r="G68" s="4" t="s">
        <v>1062</v>
      </c>
      <c r="H68" s="4" t="s">
        <v>1063</v>
      </c>
      <c r="I68" s="4" t="s">
        <v>1064</v>
      </c>
      <c r="J68" s="4" t="s">
        <v>1065</v>
      </c>
      <c r="K68" s="4" t="s">
        <v>575</v>
      </c>
      <c r="L68" s="4" t="s">
        <v>604</v>
      </c>
    </row>
    <row r="69" spans="1:12">
      <c r="A69" s="4">
        <v>68</v>
      </c>
      <c r="B69" s="4" t="s">
        <v>92</v>
      </c>
      <c r="C69" s="4" t="s">
        <v>941</v>
      </c>
      <c r="D69" s="4" t="s">
        <v>942</v>
      </c>
      <c r="E69" s="4" t="s">
        <v>1066</v>
      </c>
      <c r="F69" s="4" t="s">
        <v>1067</v>
      </c>
      <c r="G69" s="4" t="s">
        <v>1068</v>
      </c>
      <c r="H69" s="4" t="s">
        <v>1069</v>
      </c>
      <c r="I69" s="4" t="s">
        <v>1070</v>
      </c>
      <c r="J69" s="4" t="s">
        <v>948</v>
      </c>
      <c r="K69" s="4" t="s">
        <v>575</v>
      </c>
      <c r="L69" s="4" t="s">
        <v>604</v>
      </c>
    </row>
    <row r="70" spans="1:12">
      <c r="A70" s="4">
        <v>69</v>
      </c>
      <c r="B70" s="4" t="s">
        <v>92</v>
      </c>
      <c r="C70" s="4" t="s">
        <v>1071</v>
      </c>
      <c r="D70" s="4" t="s">
        <v>1072</v>
      </c>
      <c r="E70" s="4" t="s">
        <v>1073</v>
      </c>
      <c r="F70" s="4" t="s">
        <v>1074</v>
      </c>
      <c r="G70" s="4" t="s">
        <v>1075</v>
      </c>
      <c r="H70" s="4" t="s">
        <v>1076</v>
      </c>
      <c r="I70" s="4" t="s">
        <v>1077</v>
      </c>
      <c r="J70" s="4" t="s">
        <v>1078</v>
      </c>
      <c r="K70" s="4" t="s">
        <v>575</v>
      </c>
      <c r="L70" s="4" t="s">
        <v>604</v>
      </c>
    </row>
    <row r="71" spans="1:12">
      <c r="A71" s="4">
        <v>70</v>
      </c>
      <c r="B71" s="4" t="s">
        <v>92</v>
      </c>
      <c r="C71" s="4" t="s">
        <v>992</v>
      </c>
      <c r="D71" s="4" t="s">
        <v>993</v>
      </c>
      <c r="E71" s="4" t="s">
        <v>1079</v>
      </c>
      <c r="F71" s="4" t="s">
        <v>1080</v>
      </c>
      <c r="G71" s="4" t="s">
        <v>1081</v>
      </c>
      <c r="H71" s="4" t="s">
        <v>1082</v>
      </c>
      <c r="I71" s="4" t="s">
        <v>1083</v>
      </c>
      <c r="J71" s="4" t="s">
        <v>999</v>
      </c>
      <c r="K71" s="4" t="s">
        <v>575</v>
      </c>
      <c r="L71" s="4" t="s">
        <v>604</v>
      </c>
    </row>
    <row r="72" spans="1:12">
      <c r="A72" s="4">
        <v>71</v>
      </c>
      <c r="B72" s="4" t="s">
        <v>92</v>
      </c>
      <c r="C72" s="4" t="s">
        <v>1084</v>
      </c>
      <c r="D72" s="4" t="s">
        <v>1085</v>
      </c>
      <c r="E72" s="4" t="s">
        <v>1086</v>
      </c>
      <c r="F72" s="4" t="s">
        <v>1087</v>
      </c>
      <c r="G72" s="4" t="s">
        <v>1088</v>
      </c>
      <c r="H72" s="4" t="s">
        <v>1089</v>
      </c>
      <c r="I72" s="4" t="s">
        <v>1090</v>
      </c>
      <c r="J72" s="4" t="s">
        <v>1091</v>
      </c>
      <c r="K72" s="4" t="s">
        <v>575</v>
      </c>
      <c r="L72" s="4" t="s">
        <v>604</v>
      </c>
    </row>
    <row r="73" spans="1:12">
      <c r="A73" s="4">
        <v>72</v>
      </c>
      <c r="B73" s="4" t="s">
        <v>92</v>
      </c>
      <c r="C73" s="4" t="s">
        <v>909</v>
      </c>
      <c r="D73" s="4" t="s">
        <v>910</v>
      </c>
      <c r="E73" s="4" t="s">
        <v>1092</v>
      </c>
      <c r="F73" s="4" t="s">
        <v>1093</v>
      </c>
      <c r="G73" s="4" t="s">
        <v>1094</v>
      </c>
      <c r="H73" s="4" t="s">
        <v>1095</v>
      </c>
      <c r="I73" s="4" t="s">
        <v>1096</v>
      </c>
      <c r="J73" s="4" t="s">
        <v>916</v>
      </c>
      <c r="K73" s="4" t="s">
        <v>575</v>
      </c>
      <c r="L73" s="4" t="s">
        <v>604</v>
      </c>
    </row>
    <row r="74" spans="1:12">
      <c r="A74" s="4">
        <v>73</v>
      </c>
      <c r="B74" s="4" t="s">
        <v>92</v>
      </c>
      <c r="C74" s="4" t="s">
        <v>941</v>
      </c>
      <c r="D74" s="4" t="s">
        <v>942</v>
      </c>
      <c r="E74" s="4" t="s">
        <v>1097</v>
      </c>
      <c r="F74" s="4" t="s">
        <v>1098</v>
      </c>
      <c r="G74" s="4" t="s">
        <v>1099</v>
      </c>
      <c r="H74" s="4" t="s">
        <v>1100</v>
      </c>
      <c r="I74" s="4" t="s">
        <v>1101</v>
      </c>
      <c r="J74" s="4" t="s">
        <v>948</v>
      </c>
      <c r="K74" s="4" t="s">
        <v>575</v>
      </c>
      <c r="L74" s="4" t="s">
        <v>604</v>
      </c>
    </row>
    <row r="75" spans="1:12">
      <c r="A75" s="4">
        <v>74</v>
      </c>
      <c r="B75" s="4" t="s">
        <v>92</v>
      </c>
      <c r="C75" s="4" t="s">
        <v>1102</v>
      </c>
      <c r="D75" s="4" t="s">
        <v>1103</v>
      </c>
      <c r="E75" s="4" t="s">
        <v>1104</v>
      </c>
      <c r="F75" s="4" t="s">
        <v>1105</v>
      </c>
      <c r="G75" s="4" t="s">
        <v>1106</v>
      </c>
      <c r="H75" s="4" t="s">
        <v>1107</v>
      </c>
      <c r="I75" s="4" t="s">
        <v>1108</v>
      </c>
      <c r="J75" s="4" t="s">
        <v>1109</v>
      </c>
      <c r="K75" s="4" t="s">
        <v>593</v>
      </c>
      <c r="L75" s="4" t="s">
        <v>604</v>
      </c>
    </row>
    <row r="76" spans="1:12">
      <c r="A76" s="4">
        <v>75</v>
      </c>
      <c r="B76" s="4" t="s">
        <v>92</v>
      </c>
      <c r="C76" s="4" t="s">
        <v>1110</v>
      </c>
      <c r="D76" s="4" t="s">
        <v>1111</v>
      </c>
      <c r="E76" s="4" t="s">
        <v>1110</v>
      </c>
      <c r="F76" s="4" t="s">
        <v>1111</v>
      </c>
      <c r="G76" s="4" t="s">
        <v>1112</v>
      </c>
      <c r="H76" s="4" t="s">
        <v>1113</v>
      </c>
      <c r="I76" s="4" t="s">
        <v>1114</v>
      </c>
      <c r="J76" s="4" t="s">
        <v>969</v>
      </c>
      <c r="K76" s="4" t="s">
        <v>575</v>
      </c>
      <c r="L76" s="4" t="s">
        <v>604</v>
      </c>
    </row>
    <row r="77" spans="1:12">
      <c r="A77" s="4">
        <v>76</v>
      </c>
      <c r="B77" s="4" t="s">
        <v>92</v>
      </c>
      <c r="C77" s="4" t="s">
        <v>1110</v>
      </c>
      <c r="D77" s="4" t="s">
        <v>1111</v>
      </c>
      <c r="E77" s="4" t="s">
        <v>1110</v>
      </c>
      <c r="F77" s="4" t="s">
        <v>1111</v>
      </c>
      <c r="G77" s="4" t="s">
        <v>1115</v>
      </c>
      <c r="H77" s="4" t="s">
        <v>1116</v>
      </c>
      <c r="I77" s="4" t="s">
        <v>1117</v>
      </c>
      <c r="J77" s="4" t="s">
        <v>969</v>
      </c>
      <c r="K77" s="4" t="s">
        <v>575</v>
      </c>
      <c r="L77" s="4" t="s">
        <v>604</v>
      </c>
    </row>
    <row r="78" spans="1:12">
      <c r="A78" s="4">
        <v>77</v>
      </c>
      <c r="B78" s="4" t="s">
        <v>92</v>
      </c>
      <c r="C78" s="4" t="s">
        <v>970</v>
      </c>
      <c r="D78" s="4" t="s">
        <v>971</v>
      </c>
      <c r="E78" s="4" t="s">
        <v>1118</v>
      </c>
      <c r="F78" s="4" t="s">
        <v>1119</v>
      </c>
      <c r="G78" s="4" t="s">
        <v>1120</v>
      </c>
      <c r="H78" s="4" t="s">
        <v>1121</v>
      </c>
      <c r="I78" s="4" t="s">
        <v>1122</v>
      </c>
      <c r="J78" s="4" t="s">
        <v>1123</v>
      </c>
      <c r="K78" s="4" t="s">
        <v>575</v>
      </c>
      <c r="L78" s="4" t="s">
        <v>604</v>
      </c>
    </row>
    <row r="79" spans="1:12">
      <c r="A79" s="4">
        <v>78</v>
      </c>
      <c r="B79" s="4" t="s">
        <v>92</v>
      </c>
      <c r="C79" s="4" t="s">
        <v>1124</v>
      </c>
      <c r="D79" s="4" t="s">
        <v>1125</v>
      </c>
      <c r="E79" s="4" t="s">
        <v>1124</v>
      </c>
      <c r="F79" s="4" t="s">
        <v>1125</v>
      </c>
      <c r="G79" s="4" t="s">
        <v>1126</v>
      </c>
      <c r="H79" s="4" t="s">
        <v>1127</v>
      </c>
      <c r="I79" s="4" t="s">
        <v>1128</v>
      </c>
      <c r="J79" s="4" t="s">
        <v>1129</v>
      </c>
      <c r="K79" s="4" t="s">
        <v>589</v>
      </c>
      <c r="L79" s="4" t="s">
        <v>604</v>
      </c>
    </row>
    <row r="80" spans="1:12">
      <c r="A80" s="4">
        <v>79</v>
      </c>
      <c r="B80" s="4" t="s">
        <v>92</v>
      </c>
      <c r="C80" s="4" t="s">
        <v>941</v>
      </c>
      <c r="D80" s="4" t="s">
        <v>942</v>
      </c>
      <c r="E80" s="4" t="s">
        <v>1130</v>
      </c>
      <c r="F80" s="4" t="s">
        <v>1131</v>
      </c>
      <c r="G80" s="4" t="s">
        <v>1132</v>
      </c>
      <c r="H80" s="4" t="s">
        <v>1133</v>
      </c>
      <c r="I80" s="4" t="s">
        <v>1134</v>
      </c>
      <c r="J80" s="4" t="s">
        <v>948</v>
      </c>
      <c r="K80" s="4" t="s">
        <v>575</v>
      </c>
      <c r="L80" s="4" t="s">
        <v>604</v>
      </c>
    </row>
    <row r="81" spans="1:12">
      <c r="A81" s="4">
        <v>80</v>
      </c>
      <c r="B81" s="4" t="s">
        <v>92</v>
      </c>
      <c r="C81" s="4" t="s">
        <v>1135</v>
      </c>
      <c r="D81" s="4" t="s">
        <v>1136</v>
      </c>
      <c r="E81" s="4" t="s">
        <v>1137</v>
      </c>
      <c r="F81" s="4" t="s">
        <v>1138</v>
      </c>
      <c r="G81" s="4" t="s">
        <v>1139</v>
      </c>
      <c r="H81" s="4" t="s">
        <v>1140</v>
      </c>
      <c r="I81" s="4" t="s">
        <v>1141</v>
      </c>
      <c r="J81" s="4" t="s">
        <v>764</v>
      </c>
      <c r="K81" s="4" t="s">
        <v>577</v>
      </c>
      <c r="L81" s="4" t="s">
        <v>604</v>
      </c>
    </row>
    <row r="82" spans="1:12">
      <c r="A82" s="4">
        <v>81</v>
      </c>
      <c r="B82" s="4" t="s">
        <v>92</v>
      </c>
      <c r="C82" s="4" t="s">
        <v>1135</v>
      </c>
      <c r="D82" s="4" t="s">
        <v>1136</v>
      </c>
      <c r="E82" s="4" t="s">
        <v>1137</v>
      </c>
      <c r="F82" s="4" t="s">
        <v>1138</v>
      </c>
      <c r="G82" s="4" t="s">
        <v>1139</v>
      </c>
      <c r="H82" s="4" t="s">
        <v>1140</v>
      </c>
      <c r="I82" s="4" t="s">
        <v>1141</v>
      </c>
      <c r="J82" s="4" t="s">
        <v>764</v>
      </c>
      <c r="K82" s="4" t="s">
        <v>589</v>
      </c>
      <c r="L82" s="4" t="s">
        <v>604</v>
      </c>
    </row>
    <row r="83" spans="1:12">
      <c r="A83" s="4">
        <v>82</v>
      </c>
      <c r="B83" s="4" t="s">
        <v>92</v>
      </c>
      <c r="C83" s="4" t="s">
        <v>941</v>
      </c>
      <c r="D83" s="4" t="s">
        <v>942</v>
      </c>
      <c r="E83" s="4" t="s">
        <v>1142</v>
      </c>
      <c r="F83" s="4" t="s">
        <v>1143</v>
      </c>
      <c r="G83" s="4" t="s">
        <v>1144</v>
      </c>
      <c r="H83" s="4" t="s">
        <v>1145</v>
      </c>
      <c r="I83" s="4" t="s">
        <v>1146</v>
      </c>
      <c r="J83" s="4" t="s">
        <v>948</v>
      </c>
      <c r="K83" s="4" t="s">
        <v>575</v>
      </c>
      <c r="L83" s="4" t="s">
        <v>604</v>
      </c>
    </row>
    <row r="84" spans="1:12">
      <c r="A84" s="4">
        <v>83</v>
      </c>
      <c r="B84" s="4" t="s">
        <v>92</v>
      </c>
      <c r="C84" s="4" t="s">
        <v>834</v>
      </c>
      <c r="D84" s="4" t="s">
        <v>835</v>
      </c>
      <c r="E84" s="4" t="s">
        <v>836</v>
      </c>
      <c r="F84" s="4" t="s">
        <v>837</v>
      </c>
      <c r="G84" s="4" t="s">
        <v>1147</v>
      </c>
      <c r="H84" s="4" t="s">
        <v>1148</v>
      </c>
      <c r="I84" s="4" t="s">
        <v>1149</v>
      </c>
      <c r="J84" s="4" t="s">
        <v>1150</v>
      </c>
      <c r="K84" s="4" t="s">
        <v>575</v>
      </c>
      <c r="L84" s="4" t="s">
        <v>604</v>
      </c>
    </row>
    <row r="85" spans="1:12">
      <c r="A85" s="4">
        <v>84</v>
      </c>
      <c r="B85" s="4" t="s">
        <v>92</v>
      </c>
      <c r="C85" s="4" t="s">
        <v>677</v>
      </c>
      <c r="D85" s="4" t="s">
        <v>678</v>
      </c>
      <c r="E85" s="4" t="s">
        <v>679</v>
      </c>
      <c r="F85" s="4" t="s">
        <v>680</v>
      </c>
      <c r="G85" s="4" t="s">
        <v>1151</v>
      </c>
      <c r="H85" s="4" t="s">
        <v>1152</v>
      </c>
      <c r="I85" s="4" t="s">
        <v>1153</v>
      </c>
      <c r="J85" s="4" t="s">
        <v>884</v>
      </c>
      <c r="K85" s="4" t="s">
        <v>575</v>
      </c>
      <c r="L85" s="4" t="s">
        <v>604</v>
      </c>
    </row>
    <row r="86" spans="1:12">
      <c r="A86" s="4">
        <v>85</v>
      </c>
      <c r="B86" s="4" t="s">
        <v>92</v>
      </c>
      <c r="C86" s="4" t="s">
        <v>829</v>
      </c>
      <c r="D86" s="4" t="s">
        <v>830</v>
      </c>
      <c r="E86" s="4" t="s">
        <v>829</v>
      </c>
      <c r="F86" s="4" t="s">
        <v>830</v>
      </c>
      <c r="G86" s="4" t="s">
        <v>1154</v>
      </c>
      <c r="H86" s="4" t="s">
        <v>1155</v>
      </c>
      <c r="I86" s="4" t="s">
        <v>1156</v>
      </c>
      <c r="J86" s="4" t="s">
        <v>709</v>
      </c>
      <c r="K86" s="4" t="s">
        <v>575</v>
      </c>
      <c r="L86" s="4" t="s">
        <v>604</v>
      </c>
    </row>
    <row r="87" spans="1:12">
      <c r="A87" s="4">
        <v>86</v>
      </c>
      <c r="B87" s="4" t="s">
        <v>92</v>
      </c>
      <c r="C87" s="4" t="s">
        <v>685</v>
      </c>
      <c r="D87" s="4" t="s">
        <v>686</v>
      </c>
      <c r="E87" s="4" t="s">
        <v>685</v>
      </c>
      <c r="F87" s="4" t="s">
        <v>686</v>
      </c>
      <c r="G87" s="4" t="s">
        <v>1157</v>
      </c>
      <c r="H87" s="4" t="s">
        <v>1158</v>
      </c>
      <c r="I87" s="4" t="s">
        <v>1159</v>
      </c>
      <c r="J87" s="4" t="s">
        <v>1160</v>
      </c>
      <c r="K87" s="4" t="s">
        <v>589</v>
      </c>
      <c r="L87" s="4" t="s">
        <v>604</v>
      </c>
    </row>
    <row r="88" spans="1:12">
      <c r="A88" s="4">
        <v>87</v>
      </c>
      <c r="B88" s="4" t="s">
        <v>92</v>
      </c>
      <c r="C88" s="4" t="s">
        <v>685</v>
      </c>
      <c r="D88" s="4" t="s">
        <v>686</v>
      </c>
      <c r="E88" s="4" t="s">
        <v>685</v>
      </c>
      <c r="F88" s="4" t="s">
        <v>686</v>
      </c>
      <c r="G88" s="4" t="s">
        <v>1161</v>
      </c>
      <c r="H88" s="4" t="s">
        <v>1162</v>
      </c>
      <c r="I88" s="4" t="s">
        <v>1163</v>
      </c>
      <c r="J88" s="4" t="s">
        <v>684</v>
      </c>
      <c r="K88" s="4" t="s">
        <v>575</v>
      </c>
      <c r="L88" s="4" t="s">
        <v>604</v>
      </c>
    </row>
    <row r="89" spans="1:12">
      <c r="A89" s="4">
        <v>88</v>
      </c>
      <c r="B89" s="4" t="s">
        <v>92</v>
      </c>
      <c r="C89" s="4" t="s">
        <v>854</v>
      </c>
      <c r="D89" s="4" t="s">
        <v>855</v>
      </c>
      <c r="E89" s="4" t="s">
        <v>854</v>
      </c>
      <c r="F89" s="4" t="s">
        <v>855</v>
      </c>
      <c r="G89" s="4" t="s">
        <v>1164</v>
      </c>
      <c r="H89" s="4" t="s">
        <v>1165</v>
      </c>
      <c r="I89" s="4" t="s">
        <v>1166</v>
      </c>
      <c r="J89" s="4" t="s">
        <v>888</v>
      </c>
      <c r="K89" s="4" t="s">
        <v>575</v>
      </c>
      <c r="L89" s="4" t="s">
        <v>604</v>
      </c>
    </row>
    <row r="90" spans="1:12">
      <c r="A90" s="4">
        <v>89</v>
      </c>
      <c r="B90" s="4" t="s">
        <v>92</v>
      </c>
      <c r="C90" s="4" t="s">
        <v>685</v>
      </c>
      <c r="D90" s="4" t="s">
        <v>686</v>
      </c>
      <c r="E90" s="4" t="s">
        <v>685</v>
      </c>
      <c r="F90" s="4" t="s">
        <v>686</v>
      </c>
      <c r="G90" s="4" t="s">
        <v>1167</v>
      </c>
      <c r="H90" s="4" t="s">
        <v>1168</v>
      </c>
      <c r="I90" s="4" t="s">
        <v>1169</v>
      </c>
      <c r="J90" s="4" t="s">
        <v>1170</v>
      </c>
      <c r="K90" s="4" t="s">
        <v>577</v>
      </c>
      <c r="L90" s="4" t="s">
        <v>604</v>
      </c>
    </row>
    <row r="91" spans="1:12">
      <c r="A91" s="4">
        <v>90</v>
      </c>
      <c r="B91" s="4" t="s">
        <v>92</v>
      </c>
      <c r="C91" s="4" t="s">
        <v>685</v>
      </c>
      <c r="D91" s="4" t="s">
        <v>686</v>
      </c>
      <c r="E91" s="4" t="s">
        <v>685</v>
      </c>
      <c r="F91" s="4" t="s">
        <v>686</v>
      </c>
      <c r="G91" s="4" t="s">
        <v>1167</v>
      </c>
      <c r="H91" s="4" t="s">
        <v>1168</v>
      </c>
      <c r="I91" s="4" t="s">
        <v>1169</v>
      </c>
      <c r="J91" s="4" t="s">
        <v>1170</v>
      </c>
      <c r="K91" s="4" t="s">
        <v>589</v>
      </c>
      <c r="L91" s="4" t="s">
        <v>604</v>
      </c>
    </row>
    <row r="92" spans="1:12">
      <c r="A92" s="4">
        <v>91</v>
      </c>
      <c r="B92" s="4" t="s">
        <v>92</v>
      </c>
      <c r="C92" s="4" t="s">
        <v>677</v>
      </c>
      <c r="D92" s="4" t="s">
        <v>678</v>
      </c>
      <c r="E92" s="4" t="s">
        <v>879</v>
      </c>
      <c r="F92" s="4" t="s">
        <v>880</v>
      </c>
      <c r="G92" s="4" t="s">
        <v>1171</v>
      </c>
      <c r="H92" s="4" t="s">
        <v>1172</v>
      </c>
      <c r="I92" s="4" t="s">
        <v>1173</v>
      </c>
      <c r="J92" s="4" t="s">
        <v>1174</v>
      </c>
      <c r="K92" s="4" t="s">
        <v>575</v>
      </c>
      <c r="L92" s="4" t="s">
        <v>604</v>
      </c>
    </row>
    <row r="93" spans="1:12">
      <c r="A93" s="4">
        <v>92</v>
      </c>
      <c r="B93" s="4" t="s">
        <v>92</v>
      </c>
      <c r="C93" s="4" t="s">
        <v>978</v>
      </c>
      <c r="D93" s="4" t="s">
        <v>979</v>
      </c>
      <c r="E93" s="4" t="s">
        <v>978</v>
      </c>
      <c r="F93" s="4" t="s">
        <v>979</v>
      </c>
      <c r="G93" s="4" t="s">
        <v>1175</v>
      </c>
      <c r="H93" s="4" t="s">
        <v>1176</v>
      </c>
      <c r="I93" s="4" t="s">
        <v>1177</v>
      </c>
      <c r="J93" s="4" t="s">
        <v>983</v>
      </c>
      <c r="K93" s="4" t="s">
        <v>593</v>
      </c>
      <c r="L93" s="4" t="s">
        <v>604</v>
      </c>
    </row>
    <row r="94" spans="1:12">
      <c r="A94" s="4">
        <v>93</v>
      </c>
      <c r="B94" s="4" t="s">
        <v>92</v>
      </c>
      <c r="C94" s="4" t="s">
        <v>829</v>
      </c>
      <c r="D94" s="4" t="s">
        <v>830</v>
      </c>
      <c r="E94" s="4" t="s">
        <v>829</v>
      </c>
      <c r="F94" s="4" t="s">
        <v>830</v>
      </c>
      <c r="G94" s="4" t="s">
        <v>1178</v>
      </c>
      <c r="H94" s="4" t="s">
        <v>1179</v>
      </c>
      <c r="I94" s="4" t="s">
        <v>1180</v>
      </c>
      <c r="J94" s="4" t="s">
        <v>1170</v>
      </c>
      <c r="K94" s="4" t="s">
        <v>577</v>
      </c>
      <c r="L94" s="4" t="s">
        <v>604</v>
      </c>
    </row>
    <row r="95" spans="1:12">
      <c r="A95" s="4">
        <v>94</v>
      </c>
      <c r="B95" s="4" t="s">
        <v>92</v>
      </c>
      <c r="C95" s="4" t="s">
        <v>829</v>
      </c>
      <c r="D95" s="4" t="s">
        <v>830</v>
      </c>
      <c r="E95" s="4" t="s">
        <v>829</v>
      </c>
      <c r="F95" s="4" t="s">
        <v>830</v>
      </c>
      <c r="G95" s="4" t="s">
        <v>1178</v>
      </c>
      <c r="H95" s="4" t="s">
        <v>1179</v>
      </c>
      <c r="I95" s="4" t="s">
        <v>1180</v>
      </c>
      <c r="J95" s="4" t="s">
        <v>1170</v>
      </c>
      <c r="K95" s="4" t="s">
        <v>589</v>
      </c>
      <c r="L95" s="4" t="s">
        <v>604</v>
      </c>
    </row>
    <row r="96" spans="1:12">
      <c r="A96" s="4">
        <v>95</v>
      </c>
      <c r="B96" s="4" t="s">
        <v>92</v>
      </c>
      <c r="C96" s="4" t="s">
        <v>685</v>
      </c>
      <c r="D96" s="4" t="s">
        <v>686</v>
      </c>
      <c r="E96" s="4" t="s">
        <v>685</v>
      </c>
      <c r="F96" s="4" t="s">
        <v>686</v>
      </c>
      <c r="G96" s="4" t="s">
        <v>1181</v>
      </c>
      <c r="H96" s="4" t="s">
        <v>1182</v>
      </c>
      <c r="I96" s="4" t="s">
        <v>1183</v>
      </c>
      <c r="J96" s="4" t="s">
        <v>1150</v>
      </c>
      <c r="K96" s="4" t="s">
        <v>575</v>
      </c>
      <c r="L96" s="4" t="s">
        <v>604</v>
      </c>
    </row>
    <row r="97" spans="1:12">
      <c r="A97" s="4">
        <v>96</v>
      </c>
      <c r="B97" s="4" t="s">
        <v>92</v>
      </c>
      <c r="C97" s="4" t="s">
        <v>685</v>
      </c>
      <c r="D97" s="4" t="s">
        <v>686</v>
      </c>
      <c r="E97" s="4" t="s">
        <v>685</v>
      </c>
      <c r="F97" s="4" t="s">
        <v>686</v>
      </c>
      <c r="G97" s="4" t="s">
        <v>1184</v>
      </c>
      <c r="H97" s="4" t="s">
        <v>1185</v>
      </c>
      <c r="I97" s="4" t="s">
        <v>1186</v>
      </c>
      <c r="J97" s="4" t="s">
        <v>1170</v>
      </c>
      <c r="K97" s="4" t="s">
        <v>577</v>
      </c>
      <c r="L97" s="4" t="s">
        <v>604</v>
      </c>
    </row>
    <row r="98" spans="1:12">
      <c r="A98" s="4">
        <v>97</v>
      </c>
      <c r="B98" s="4" t="s">
        <v>92</v>
      </c>
      <c r="C98" s="4" t="s">
        <v>978</v>
      </c>
      <c r="D98" s="4" t="s">
        <v>979</v>
      </c>
      <c r="E98" s="4" t="s">
        <v>978</v>
      </c>
      <c r="F98" s="4" t="s">
        <v>979</v>
      </c>
      <c r="G98" s="4" t="s">
        <v>1187</v>
      </c>
      <c r="H98" s="4" t="s">
        <v>1188</v>
      </c>
      <c r="I98" s="4" t="s">
        <v>1189</v>
      </c>
      <c r="J98" s="4" t="s">
        <v>1170</v>
      </c>
      <c r="K98" s="4" t="s">
        <v>587</v>
      </c>
      <c r="L98" s="4" t="s">
        <v>604</v>
      </c>
    </row>
    <row r="99" spans="1:12">
      <c r="A99" s="4">
        <v>98</v>
      </c>
      <c r="B99" s="4" t="s">
        <v>92</v>
      </c>
      <c r="C99" s="4" t="s">
        <v>685</v>
      </c>
      <c r="D99" s="4" t="s">
        <v>686</v>
      </c>
      <c r="E99" s="4" t="s">
        <v>685</v>
      </c>
      <c r="F99" s="4" t="s">
        <v>686</v>
      </c>
      <c r="G99" s="4" t="s">
        <v>1190</v>
      </c>
      <c r="H99" s="4" t="s">
        <v>1191</v>
      </c>
      <c r="I99" s="4" t="s">
        <v>1192</v>
      </c>
      <c r="J99" s="4" t="s">
        <v>1170</v>
      </c>
      <c r="K99" s="4" t="s">
        <v>589</v>
      </c>
      <c r="L99" s="4" t="s">
        <v>604</v>
      </c>
    </row>
    <row r="100" spans="1:12">
      <c r="A100" s="4">
        <v>99</v>
      </c>
      <c r="B100" s="4" t="s">
        <v>92</v>
      </c>
      <c r="C100" s="4" t="s">
        <v>685</v>
      </c>
      <c r="D100" s="4" t="s">
        <v>686</v>
      </c>
      <c r="E100" s="4" t="s">
        <v>685</v>
      </c>
      <c r="F100" s="4" t="s">
        <v>686</v>
      </c>
      <c r="G100" s="4" t="s">
        <v>1193</v>
      </c>
      <c r="H100" s="4" t="s">
        <v>1194</v>
      </c>
      <c r="I100" s="4" t="s">
        <v>1195</v>
      </c>
      <c r="J100" s="4" t="s">
        <v>684</v>
      </c>
      <c r="K100" s="4" t="s">
        <v>587</v>
      </c>
      <c r="L100" s="4" t="s">
        <v>604</v>
      </c>
    </row>
    <row r="101" spans="1:12">
      <c r="A101" s="4">
        <v>100</v>
      </c>
      <c r="B101" s="4" t="s">
        <v>92</v>
      </c>
      <c r="C101" s="4" t="s">
        <v>685</v>
      </c>
      <c r="D101" s="4" t="s">
        <v>686</v>
      </c>
      <c r="E101" s="4" t="s">
        <v>685</v>
      </c>
      <c r="F101" s="4" t="s">
        <v>686</v>
      </c>
      <c r="G101" s="4" t="s">
        <v>1196</v>
      </c>
      <c r="H101" s="4" t="s">
        <v>1197</v>
      </c>
      <c r="I101" s="4" t="s">
        <v>1198</v>
      </c>
      <c r="J101" s="4" t="s">
        <v>684</v>
      </c>
      <c r="K101" s="4" t="s">
        <v>575</v>
      </c>
      <c r="L101" s="4" t="s">
        <v>604</v>
      </c>
    </row>
    <row r="102" spans="1:12">
      <c r="A102" s="4">
        <v>101</v>
      </c>
      <c r="B102" s="4" t="s">
        <v>92</v>
      </c>
      <c r="C102" s="4" t="s">
        <v>685</v>
      </c>
      <c r="D102" s="4" t="s">
        <v>686</v>
      </c>
      <c r="E102" s="4" t="s">
        <v>685</v>
      </c>
      <c r="F102" s="4" t="s">
        <v>686</v>
      </c>
      <c r="G102" s="4" t="s">
        <v>1199</v>
      </c>
      <c r="H102" s="4" t="s">
        <v>1200</v>
      </c>
      <c r="I102" s="4" t="s">
        <v>1201</v>
      </c>
      <c r="J102" s="4" t="s">
        <v>853</v>
      </c>
      <c r="K102" s="4" t="s">
        <v>589</v>
      </c>
      <c r="L102" s="4" t="s">
        <v>604</v>
      </c>
    </row>
    <row r="103" spans="1:12">
      <c r="A103" s="4">
        <v>102</v>
      </c>
      <c r="B103" s="4" t="s">
        <v>92</v>
      </c>
      <c r="C103" s="4" t="s">
        <v>715</v>
      </c>
      <c r="D103" s="4" t="s">
        <v>716</v>
      </c>
      <c r="E103" s="4" t="s">
        <v>1202</v>
      </c>
      <c r="F103" s="4" t="s">
        <v>1203</v>
      </c>
      <c r="G103" s="4" t="s">
        <v>1204</v>
      </c>
      <c r="H103" s="4" t="s">
        <v>1205</v>
      </c>
      <c r="I103" s="4" t="s">
        <v>1206</v>
      </c>
      <c r="J103" s="4" t="s">
        <v>722</v>
      </c>
      <c r="K103" s="4" t="s">
        <v>575</v>
      </c>
      <c r="L103" s="4" t="s">
        <v>604</v>
      </c>
    </row>
    <row r="104" spans="1:12">
      <c r="A104" s="4">
        <v>103</v>
      </c>
      <c r="B104" s="4" t="s">
        <v>92</v>
      </c>
      <c r="C104" s="4" t="s">
        <v>685</v>
      </c>
      <c r="D104" s="4" t="s">
        <v>686</v>
      </c>
      <c r="E104" s="4" t="s">
        <v>685</v>
      </c>
      <c r="F104" s="4" t="s">
        <v>686</v>
      </c>
      <c r="G104" s="4" t="s">
        <v>1207</v>
      </c>
      <c r="H104" s="4" t="s">
        <v>1208</v>
      </c>
      <c r="I104" s="4" t="s">
        <v>1209</v>
      </c>
      <c r="J104" s="4" t="s">
        <v>1210</v>
      </c>
      <c r="K104" s="4" t="s">
        <v>548</v>
      </c>
      <c r="L104" s="4" t="s">
        <v>604</v>
      </c>
    </row>
    <row r="105" spans="1:12">
      <c r="A105" s="4">
        <v>104</v>
      </c>
      <c r="B105" s="4" t="s">
        <v>92</v>
      </c>
      <c r="C105" s="4" t="s">
        <v>671</v>
      </c>
      <c r="D105" s="4" t="s">
        <v>672</v>
      </c>
      <c r="E105" s="4" t="s">
        <v>671</v>
      </c>
      <c r="F105" s="4" t="s">
        <v>672</v>
      </c>
      <c r="G105" s="4" t="s">
        <v>1211</v>
      </c>
      <c r="H105" s="4" t="s">
        <v>1212</v>
      </c>
      <c r="I105" s="4" t="s">
        <v>1213</v>
      </c>
      <c r="J105" s="4" t="s">
        <v>1170</v>
      </c>
      <c r="K105" s="4" t="s">
        <v>577</v>
      </c>
      <c r="L105" s="4" t="s">
        <v>604</v>
      </c>
    </row>
    <row r="106" spans="1:12">
      <c r="A106" s="4">
        <v>105</v>
      </c>
      <c r="B106" s="4" t="s">
        <v>92</v>
      </c>
      <c r="C106" s="4" t="s">
        <v>671</v>
      </c>
      <c r="D106" s="4" t="s">
        <v>672</v>
      </c>
      <c r="E106" s="4" t="s">
        <v>671</v>
      </c>
      <c r="F106" s="4" t="s">
        <v>672</v>
      </c>
      <c r="G106" s="4" t="s">
        <v>1211</v>
      </c>
      <c r="H106" s="4" t="s">
        <v>1212</v>
      </c>
      <c r="I106" s="4" t="s">
        <v>1213</v>
      </c>
      <c r="J106" s="4" t="s">
        <v>1170</v>
      </c>
      <c r="K106" s="4" t="s">
        <v>589</v>
      </c>
      <c r="L106" s="4" t="s">
        <v>604</v>
      </c>
    </row>
    <row r="107" spans="1:12">
      <c r="A107" s="4">
        <v>106</v>
      </c>
      <c r="B107" s="4" t="s">
        <v>92</v>
      </c>
      <c r="C107" s="4" t="s">
        <v>970</v>
      </c>
      <c r="D107" s="4" t="s">
        <v>971</v>
      </c>
      <c r="E107" s="4" t="s">
        <v>1118</v>
      </c>
      <c r="F107" s="4" t="s">
        <v>1119</v>
      </c>
      <c r="G107" s="4" t="s">
        <v>1214</v>
      </c>
      <c r="H107" s="4" t="s">
        <v>1215</v>
      </c>
      <c r="I107" s="4" t="s">
        <v>1216</v>
      </c>
      <c r="J107" s="4" t="s">
        <v>753</v>
      </c>
      <c r="K107" s="4" t="s">
        <v>575</v>
      </c>
      <c r="L107" s="4" t="s">
        <v>604</v>
      </c>
    </row>
    <row r="108" spans="1:12">
      <c r="A108" s="4">
        <v>107</v>
      </c>
      <c r="B108" s="4" t="s">
        <v>92</v>
      </c>
      <c r="C108" s="4" t="s">
        <v>748</v>
      </c>
      <c r="D108" s="4" t="s">
        <v>749</v>
      </c>
      <c r="E108" s="4" t="s">
        <v>748</v>
      </c>
      <c r="F108" s="4" t="s">
        <v>749</v>
      </c>
      <c r="G108" s="4" t="s">
        <v>1217</v>
      </c>
      <c r="H108" s="4" t="s">
        <v>1218</v>
      </c>
      <c r="I108" s="4" t="s">
        <v>1219</v>
      </c>
      <c r="J108" s="4" t="s">
        <v>753</v>
      </c>
      <c r="K108" s="4" t="s">
        <v>589</v>
      </c>
      <c r="L108" s="4" t="s">
        <v>604</v>
      </c>
    </row>
    <row r="109" spans="1:12">
      <c r="A109" s="4">
        <v>108</v>
      </c>
      <c r="B109" s="4" t="s">
        <v>92</v>
      </c>
      <c r="C109" s="4" t="s">
        <v>748</v>
      </c>
      <c r="D109" s="4" t="s">
        <v>749</v>
      </c>
      <c r="E109" s="4" t="s">
        <v>748</v>
      </c>
      <c r="F109" s="4" t="s">
        <v>749</v>
      </c>
      <c r="G109" s="4" t="s">
        <v>1217</v>
      </c>
      <c r="H109" s="4" t="s">
        <v>1218</v>
      </c>
      <c r="I109" s="4" t="s">
        <v>1219</v>
      </c>
      <c r="J109" s="4" t="s">
        <v>753</v>
      </c>
      <c r="K109" s="4" t="s">
        <v>577</v>
      </c>
      <c r="L109" s="4" t="s">
        <v>604</v>
      </c>
    </row>
    <row r="110" spans="1:12">
      <c r="A110" s="4">
        <v>109</v>
      </c>
      <c r="B110" s="4" t="s">
        <v>92</v>
      </c>
      <c r="C110" s="4" t="s">
        <v>970</v>
      </c>
      <c r="D110" s="4" t="s">
        <v>971</v>
      </c>
      <c r="E110" s="4" t="s">
        <v>972</v>
      </c>
      <c r="F110" s="4" t="s">
        <v>973</v>
      </c>
      <c r="G110" s="4" t="s">
        <v>1220</v>
      </c>
      <c r="H110" s="4" t="s">
        <v>1221</v>
      </c>
      <c r="I110" s="4" t="s">
        <v>1222</v>
      </c>
      <c r="J110" s="4" t="s">
        <v>977</v>
      </c>
      <c r="K110" s="4" t="s">
        <v>575</v>
      </c>
      <c r="L110" s="4" t="s">
        <v>604</v>
      </c>
    </row>
    <row r="111" spans="1:12">
      <c r="A111" s="4">
        <v>110</v>
      </c>
      <c r="B111" s="4" t="s">
        <v>92</v>
      </c>
      <c r="C111" s="4" t="s">
        <v>677</v>
      </c>
      <c r="D111" s="4" t="s">
        <v>678</v>
      </c>
      <c r="E111" s="4" t="s">
        <v>1223</v>
      </c>
      <c r="F111" s="4" t="s">
        <v>1224</v>
      </c>
      <c r="G111" s="4" t="s">
        <v>1225</v>
      </c>
      <c r="H111" s="4" t="s">
        <v>1226</v>
      </c>
      <c r="I111" s="4" t="s">
        <v>1227</v>
      </c>
      <c r="J111" s="4" t="s">
        <v>884</v>
      </c>
      <c r="K111" s="4" t="s">
        <v>575</v>
      </c>
      <c r="L111" s="4" t="s">
        <v>604</v>
      </c>
    </row>
    <row r="112" spans="1:12">
      <c r="A112" s="4">
        <v>111</v>
      </c>
      <c r="B112" s="4" t="s">
        <v>92</v>
      </c>
      <c r="C112" s="4" t="s">
        <v>685</v>
      </c>
      <c r="D112" s="4" t="s">
        <v>686</v>
      </c>
      <c r="E112" s="4" t="s">
        <v>685</v>
      </c>
      <c r="F112" s="4" t="s">
        <v>686</v>
      </c>
      <c r="G112" s="4" t="s">
        <v>1228</v>
      </c>
      <c r="H112" s="4" t="s">
        <v>1229</v>
      </c>
      <c r="I112" s="4" t="s">
        <v>579</v>
      </c>
      <c r="J112" s="4" t="s">
        <v>1230</v>
      </c>
      <c r="K112" s="4" t="s">
        <v>575</v>
      </c>
      <c r="L112" s="4" t="s">
        <v>604</v>
      </c>
    </row>
    <row r="113" spans="1:12">
      <c r="A113" s="4">
        <v>112</v>
      </c>
      <c r="B113" s="4" t="s">
        <v>92</v>
      </c>
      <c r="C113" s="4" t="s">
        <v>685</v>
      </c>
      <c r="D113" s="4" t="s">
        <v>686</v>
      </c>
      <c r="E113" s="4" t="s">
        <v>685</v>
      </c>
      <c r="F113" s="4" t="s">
        <v>686</v>
      </c>
      <c r="G113" s="4" t="s">
        <v>1231</v>
      </c>
      <c r="H113" s="4" t="s">
        <v>1232</v>
      </c>
      <c r="I113" s="4" t="s">
        <v>1233</v>
      </c>
      <c r="J113" s="4" t="s">
        <v>1234</v>
      </c>
      <c r="K113" s="4" t="s">
        <v>575</v>
      </c>
      <c r="L113" s="4" t="s">
        <v>604</v>
      </c>
    </row>
    <row r="114" spans="1:12">
      <c r="A114" s="4">
        <v>113</v>
      </c>
      <c r="B114" s="4" t="s">
        <v>92</v>
      </c>
      <c r="C114" s="4" t="s">
        <v>759</v>
      </c>
      <c r="D114" s="4" t="s">
        <v>760</v>
      </c>
      <c r="E114" s="4" t="s">
        <v>759</v>
      </c>
      <c r="F114" s="4" t="s">
        <v>760</v>
      </c>
      <c r="G114" s="4" t="s">
        <v>1235</v>
      </c>
      <c r="H114" s="4" t="s">
        <v>1236</v>
      </c>
      <c r="I114" s="4" t="s">
        <v>1237</v>
      </c>
      <c r="J114" s="4" t="s">
        <v>1210</v>
      </c>
      <c r="K114" s="4" t="s">
        <v>577</v>
      </c>
      <c r="L114" s="4" t="s">
        <v>604</v>
      </c>
    </row>
    <row r="115" spans="1:12">
      <c r="A115" s="4">
        <v>114</v>
      </c>
      <c r="B115" s="4" t="s">
        <v>92</v>
      </c>
      <c r="C115" s="4" t="s">
        <v>759</v>
      </c>
      <c r="D115" s="4" t="s">
        <v>760</v>
      </c>
      <c r="E115" s="4" t="s">
        <v>759</v>
      </c>
      <c r="F115" s="4" t="s">
        <v>760</v>
      </c>
      <c r="G115" s="4" t="s">
        <v>1235</v>
      </c>
      <c r="H115" s="4" t="s">
        <v>1236</v>
      </c>
      <c r="I115" s="4" t="s">
        <v>1237</v>
      </c>
      <c r="J115" s="4" t="s">
        <v>1210</v>
      </c>
      <c r="K115" s="4" t="s">
        <v>589</v>
      </c>
      <c r="L115" s="4" t="s">
        <v>604</v>
      </c>
    </row>
    <row r="116" spans="1:12">
      <c r="A116" s="4">
        <v>115</v>
      </c>
      <c r="B116" s="4" t="s">
        <v>92</v>
      </c>
      <c r="C116" s="4" t="s">
        <v>970</v>
      </c>
      <c r="D116" s="4" t="s">
        <v>971</v>
      </c>
      <c r="E116" s="4" t="s">
        <v>1238</v>
      </c>
      <c r="F116" s="4" t="s">
        <v>1239</v>
      </c>
      <c r="G116" s="4" t="s">
        <v>1240</v>
      </c>
      <c r="H116" s="4" t="s">
        <v>1241</v>
      </c>
      <c r="I116" s="4" t="s">
        <v>1242</v>
      </c>
      <c r="J116" s="4" t="s">
        <v>1243</v>
      </c>
      <c r="K116" s="4" t="s">
        <v>589</v>
      </c>
      <c r="L116" s="4" t="s">
        <v>604</v>
      </c>
    </row>
    <row r="117" spans="1:12">
      <c r="A117" s="4">
        <v>116</v>
      </c>
      <c r="B117" s="4" t="s">
        <v>92</v>
      </c>
      <c r="C117" s="4" t="s">
        <v>970</v>
      </c>
      <c r="D117" s="4" t="s">
        <v>971</v>
      </c>
      <c r="E117" s="4" t="s">
        <v>1238</v>
      </c>
      <c r="F117" s="4" t="s">
        <v>1239</v>
      </c>
      <c r="G117" s="4" t="s">
        <v>1244</v>
      </c>
      <c r="H117" s="4" t="s">
        <v>1245</v>
      </c>
      <c r="I117" s="4" t="s">
        <v>1246</v>
      </c>
      <c r="J117" s="4" t="s">
        <v>1243</v>
      </c>
      <c r="K117" s="4" t="s">
        <v>575</v>
      </c>
      <c r="L117" s="4" t="s">
        <v>604</v>
      </c>
    </row>
    <row r="118" spans="1:12">
      <c r="A118" s="4">
        <v>117</v>
      </c>
      <c r="B118" s="4" t="s">
        <v>92</v>
      </c>
      <c r="C118" s="4" t="s">
        <v>941</v>
      </c>
      <c r="D118" s="4" t="s">
        <v>942</v>
      </c>
      <c r="E118" s="4" t="s">
        <v>1142</v>
      </c>
      <c r="F118" s="4" t="s">
        <v>1143</v>
      </c>
      <c r="G118" s="4" t="s">
        <v>1247</v>
      </c>
      <c r="H118" s="4" t="s">
        <v>1248</v>
      </c>
      <c r="I118" s="4" t="s">
        <v>1249</v>
      </c>
      <c r="J118" s="4" t="s">
        <v>1250</v>
      </c>
      <c r="K118" s="4" t="s">
        <v>575</v>
      </c>
      <c r="L118" s="4" t="s">
        <v>604</v>
      </c>
    </row>
    <row r="119" spans="1:12">
      <c r="A119" s="4">
        <v>118</v>
      </c>
      <c r="B119" s="4" t="s">
        <v>92</v>
      </c>
      <c r="C119" s="4" t="s">
        <v>685</v>
      </c>
      <c r="D119" s="4" t="s">
        <v>686</v>
      </c>
      <c r="E119" s="4" t="s">
        <v>685</v>
      </c>
      <c r="F119" s="4" t="s">
        <v>686</v>
      </c>
      <c r="G119" s="4" t="s">
        <v>1251</v>
      </c>
      <c r="H119" s="4" t="s">
        <v>1252</v>
      </c>
      <c r="I119" s="4" t="s">
        <v>1249</v>
      </c>
      <c r="J119" s="4" t="s">
        <v>1253</v>
      </c>
      <c r="K119" s="4" t="s">
        <v>575</v>
      </c>
      <c r="L119" s="4" t="s">
        <v>604</v>
      </c>
    </row>
    <row r="120" spans="1:12">
      <c r="A120" s="4">
        <v>119</v>
      </c>
      <c r="B120" s="4" t="s">
        <v>92</v>
      </c>
      <c r="C120" s="4" t="s">
        <v>1254</v>
      </c>
      <c r="D120" s="4" t="s">
        <v>1255</v>
      </c>
      <c r="E120" s="4" t="s">
        <v>1256</v>
      </c>
      <c r="F120" s="4" t="s">
        <v>1257</v>
      </c>
      <c r="G120" s="4" t="s">
        <v>1258</v>
      </c>
      <c r="H120" s="4" t="s">
        <v>1259</v>
      </c>
      <c r="I120" s="4" t="s">
        <v>1260</v>
      </c>
      <c r="J120" s="4" t="s">
        <v>1261</v>
      </c>
      <c r="K120" s="4" t="s">
        <v>575</v>
      </c>
      <c r="L120" s="4" t="s">
        <v>604</v>
      </c>
    </row>
    <row r="121" spans="1:12">
      <c r="A121" s="4">
        <v>120</v>
      </c>
      <c r="B121" s="4" t="s">
        <v>92</v>
      </c>
      <c r="C121" s="4" t="s">
        <v>1124</v>
      </c>
      <c r="D121" s="4" t="s">
        <v>1125</v>
      </c>
      <c r="E121" s="4" t="s">
        <v>1124</v>
      </c>
      <c r="F121" s="4" t="s">
        <v>1125</v>
      </c>
      <c r="G121" s="4" t="s">
        <v>1262</v>
      </c>
      <c r="H121" s="4" t="s">
        <v>1263</v>
      </c>
      <c r="I121" s="4" t="s">
        <v>1264</v>
      </c>
      <c r="J121" s="4" t="s">
        <v>1129</v>
      </c>
      <c r="K121" s="4" t="s">
        <v>575</v>
      </c>
      <c r="L121" s="4" t="s">
        <v>604</v>
      </c>
    </row>
    <row r="122" spans="1:12">
      <c r="A122" s="4">
        <v>121</v>
      </c>
      <c r="B122" s="4" t="s">
        <v>92</v>
      </c>
      <c r="C122" s="4" t="s">
        <v>702</v>
      </c>
      <c r="D122" s="4" t="s">
        <v>703</v>
      </c>
      <c r="E122" s="4" t="s">
        <v>1265</v>
      </c>
      <c r="F122" s="4" t="s">
        <v>1266</v>
      </c>
      <c r="G122" s="4" t="s">
        <v>1267</v>
      </c>
      <c r="H122" s="4" t="s">
        <v>1268</v>
      </c>
      <c r="I122" s="4" t="s">
        <v>1269</v>
      </c>
      <c r="J122" s="4" t="s">
        <v>709</v>
      </c>
      <c r="K122" s="4" t="s">
        <v>587</v>
      </c>
      <c r="L122" s="4" t="s">
        <v>604</v>
      </c>
    </row>
    <row r="123" spans="1:12">
      <c r="A123" s="4">
        <v>122</v>
      </c>
      <c r="B123" s="4" t="s">
        <v>92</v>
      </c>
      <c r="C123" s="4" t="s">
        <v>970</v>
      </c>
      <c r="D123" s="4" t="s">
        <v>971</v>
      </c>
      <c r="E123" s="4" t="s">
        <v>1238</v>
      </c>
      <c r="F123" s="4" t="s">
        <v>1239</v>
      </c>
      <c r="G123" s="4" t="s">
        <v>1270</v>
      </c>
      <c r="H123" s="4" t="s">
        <v>1271</v>
      </c>
      <c r="I123" s="4" t="s">
        <v>1272</v>
      </c>
      <c r="J123" s="4" t="s">
        <v>1243</v>
      </c>
      <c r="K123" s="4" t="s">
        <v>575</v>
      </c>
      <c r="L123" s="4" t="s">
        <v>604</v>
      </c>
    </row>
    <row r="124" spans="1:12">
      <c r="A124" s="4">
        <v>123</v>
      </c>
      <c r="B124" s="4" t="s">
        <v>92</v>
      </c>
      <c r="C124" s="4" t="s">
        <v>1273</v>
      </c>
      <c r="D124" s="4" t="s">
        <v>1274</v>
      </c>
      <c r="E124" s="4" t="s">
        <v>1275</v>
      </c>
      <c r="F124" s="4" t="s">
        <v>1276</v>
      </c>
      <c r="G124" s="4" t="s">
        <v>1277</v>
      </c>
      <c r="H124" s="4" t="s">
        <v>1278</v>
      </c>
      <c r="I124" s="4" t="s">
        <v>1279</v>
      </c>
      <c r="J124" s="4" t="s">
        <v>1280</v>
      </c>
      <c r="K124" s="4" t="s">
        <v>577</v>
      </c>
      <c r="L124" s="4" t="s">
        <v>604</v>
      </c>
    </row>
    <row r="125" spans="1:12">
      <c r="A125" s="4">
        <v>124</v>
      </c>
      <c r="B125" s="4" t="s">
        <v>92</v>
      </c>
      <c r="C125" s="4" t="s">
        <v>1273</v>
      </c>
      <c r="D125" s="4" t="s">
        <v>1274</v>
      </c>
      <c r="E125" s="4" t="s">
        <v>1275</v>
      </c>
      <c r="F125" s="4" t="s">
        <v>1276</v>
      </c>
      <c r="G125" s="4" t="s">
        <v>1277</v>
      </c>
      <c r="H125" s="4" t="s">
        <v>1278</v>
      </c>
      <c r="I125" s="4" t="s">
        <v>1279</v>
      </c>
      <c r="J125" s="4" t="s">
        <v>1280</v>
      </c>
      <c r="K125" s="4" t="s">
        <v>589</v>
      </c>
      <c r="L125" s="4" t="s">
        <v>604</v>
      </c>
    </row>
    <row r="126" spans="1:12">
      <c r="A126" s="4">
        <v>125</v>
      </c>
      <c r="B126" s="4" t="s">
        <v>92</v>
      </c>
      <c r="C126" s="4" t="s">
        <v>925</v>
      </c>
      <c r="D126" s="4" t="s">
        <v>926</v>
      </c>
      <c r="E126" s="4" t="s">
        <v>1055</v>
      </c>
      <c r="F126" s="4" t="s">
        <v>1056</v>
      </c>
      <c r="G126" s="4" t="s">
        <v>1281</v>
      </c>
      <c r="H126" s="4" t="s">
        <v>1282</v>
      </c>
      <c r="I126" s="4" t="s">
        <v>1283</v>
      </c>
      <c r="J126" s="4" t="s">
        <v>684</v>
      </c>
      <c r="K126" s="4" t="s">
        <v>575</v>
      </c>
      <c r="L126" s="4" t="s">
        <v>604</v>
      </c>
    </row>
    <row r="127" spans="1:12">
      <c r="A127" s="4">
        <v>126</v>
      </c>
      <c r="B127" s="4" t="s">
        <v>92</v>
      </c>
      <c r="C127" s="4" t="s">
        <v>1284</v>
      </c>
      <c r="D127" s="4" t="s">
        <v>1285</v>
      </c>
      <c r="E127" s="4" t="s">
        <v>1284</v>
      </c>
      <c r="F127" s="4" t="s">
        <v>1285</v>
      </c>
      <c r="G127" s="4" t="s">
        <v>1286</v>
      </c>
      <c r="H127" s="4" t="s">
        <v>1287</v>
      </c>
      <c r="I127" s="4" t="s">
        <v>1288</v>
      </c>
      <c r="J127" s="4" t="s">
        <v>1025</v>
      </c>
      <c r="K127" s="4" t="s">
        <v>575</v>
      </c>
      <c r="L127" s="4" t="s">
        <v>604</v>
      </c>
    </row>
    <row r="128" spans="1:12">
      <c r="A128" s="4">
        <v>127</v>
      </c>
      <c r="B128" s="4" t="s">
        <v>92</v>
      </c>
      <c r="C128" s="4" t="s">
        <v>677</v>
      </c>
      <c r="D128" s="4" t="s">
        <v>678</v>
      </c>
      <c r="E128" s="4" t="s">
        <v>879</v>
      </c>
      <c r="F128" s="4" t="s">
        <v>880</v>
      </c>
      <c r="G128" s="4" t="s">
        <v>1289</v>
      </c>
      <c r="H128" s="4" t="s">
        <v>1290</v>
      </c>
      <c r="I128" s="4" t="s">
        <v>1291</v>
      </c>
      <c r="J128" s="4" t="s">
        <v>820</v>
      </c>
      <c r="K128" s="4" t="s">
        <v>575</v>
      </c>
      <c r="L128" s="4" t="s">
        <v>604</v>
      </c>
    </row>
    <row r="129" spans="1:12">
      <c r="A129" s="4">
        <v>128</v>
      </c>
      <c r="B129" s="4" t="s">
        <v>92</v>
      </c>
      <c r="C129" s="4" t="s">
        <v>742</v>
      </c>
      <c r="D129" s="4" t="s">
        <v>743</v>
      </c>
      <c r="E129" s="4" t="s">
        <v>742</v>
      </c>
      <c r="F129" s="4" t="s">
        <v>743</v>
      </c>
      <c r="G129" s="4" t="s">
        <v>1292</v>
      </c>
      <c r="H129" s="4" t="s">
        <v>1293</v>
      </c>
      <c r="I129" s="4" t="s">
        <v>1294</v>
      </c>
      <c r="J129" s="4" t="s">
        <v>747</v>
      </c>
      <c r="K129" s="4" t="s">
        <v>575</v>
      </c>
      <c r="L129" s="4" t="s">
        <v>604</v>
      </c>
    </row>
    <row r="130" spans="1:12">
      <c r="A130" s="4">
        <v>129</v>
      </c>
      <c r="B130" s="4" t="s">
        <v>92</v>
      </c>
      <c r="C130" s="4" t="s">
        <v>685</v>
      </c>
      <c r="D130" s="4" t="s">
        <v>686</v>
      </c>
      <c r="E130" s="4" t="s">
        <v>685</v>
      </c>
      <c r="F130" s="4" t="s">
        <v>686</v>
      </c>
      <c r="G130" s="4" t="s">
        <v>1295</v>
      </c>
      <c r="H130" s="4" t="s">
        <v>1296</v>
      </c>
      <c r="I130" s="4" t="s">
        <v>1297</v>
      </c>
      <c r="J130" s="4" t="s">
        <v>1298</v>
      </c>
      <c r="K130" s="4" t="s">
        <v>575</v>
      </c>
      <c r="L130" s="4" t="s">
        <v>604</v>
      </c>
    </row>
    <row r="131" spans="1:12">
      <c r="A131" s="4">
        <v>130</v>
      </c>
      <c r="B131" s="4" t="s">
        <v>92</v>
      </c>
      <c r="C131" s="4" t="s">
        <v>829</v>
      </c>
      <c r="D131" s="4" t="s">
        <v>830</v>
      </c>
      <c r="E131" s="4" t="s">
        <v>829</v>
      </c>
      <c r="F131" s="4" t="s">
        <v>830</v>
      </c>
      <c r="G131" s="4" t="s">
        <v>1299</v>
      </c>
      <c r="H131" s="4" t="s">
        <v>1300</v>
      </c>
      <c r="I131" s="4" t="s">
        <v>1206</v>
      </c>
      <c r="J131" s="4" t="s">
        <v>684</v>
      </c>
      <c r="K131" s="4" t="s">
        <v>575</v>
      </c>
      <c r="L131" s="4" t="s">
        <v>604</v>
      </c>
    </row>
    <row r="132" spans="1:12">
      <c r="A132" s="4">
        <v>131</v>
      </c>
      <c r="B132" s="4" t="s">
        <v>92</v>
      </c>
      <c r="C132" s="4" t="s">
        <v>685</v>
      </c>
      <c r="D132" s="4" t="s">
        <v>686</v>
      </c>
      <c r="E132" s="4" t="s">
        <v>685</v>
      </c>
      <c r="F132" s="4" t="s">
        <v>686</v>
      </c>
      <c r="G132" s="4" t="s">
        <v>1301</v>
      </c>
      <c r="H132" s="4" t="s">
        <v>1302</v>
      </c>
      <c r="I132" s="4" t="s">
        <v>1303</v>
      </c>
      <c r="J132" s="4" t="s">
        <v>1150</v>
      </c>
      <c r="K132" s="4" t="s">
        <v>575</v>
      </c>
      <c r="L132" s="4" t="s">
        <v>604</v>
      </c>
    </row>
    <row r="133" spans="1:12">
      <c r="A133" s="4">
        <v>132</v>
      </c>
      <c r="B133" s="4" t="s">
        <v>92</v>
      </c>
      <c r="C133" s="4" t="s">
        <v>702</v>
      </c>
      <c r="D133" s="4" t="s">
        <v>703</v>
      </c>
      <c r="E133" s="4" t="s">
        <v>1304</v>
      </c>
      <c r="F133" s="4" t="s">
        <v>1305</v>
      </c>
      <c r="G133" s="4" t="s">
        <v>1306</v>
      </c>
      <c r="H133" s="4" t="s">
        <v>1307</v>
      </c>
      <c r="I133" s="4" t="s">
        <v>1308</v>
      </c>
      <c r="J133" s="4" t="s">
        <v>709</v>
      </c>
      <c r="K133" s="4" t="s">
        <v>575</v>
      </c>
      <c r="L133" s="4" t="s">
        <v>604</v>
      </c>
    </row>
    <row r="134" spans="1:12">
      <c r="A134" s="4">
        <v>133</v>
      </c>
      <c r="B134" s="4" t="s">
        <v>92</v>
      </c>
      <c r="C134" s="4" t="s">
        <v>941</v>
      </c>
      <c r="D134" s="4" t="s">
        <v>942</v>
      </c>
      <c r="E134" s="4" t="s">
        <v>1142</v>
      </c>
      <c r="F134" s="4" t="s">
        <v>1143</v>
      </c>
      <c r="G134" s="4" t="s">
        <v>1309</v>
      </c>
      <c r="H134" s="4" t="s">
        <v>1310</v>
      </c>
      <c r="I134" s="4" t="s">
        <v>1311</v>
      </c>
      <c r="J134" s="4" t="s">
        <v>948</v>
      </c>
      <c r="K134" s="4" t="s">
        <v>575</v>
      </c>
      <c r="L134" s="4" t="s">
        <v>604</v>
      </c>
    </row>
    <row r="135" spans="1:12">
      <c r="A135" s="4">
        <v>134</v>
      </c>
      <c r="B135" s="4" t="s">
        <v>92</v>
      </c>
      <c r="C135" s="4" t="s">
        <v>685</v>
      </c>
      <c r="D135" s="4" t="s">
        <v>686</v>
      </c>
      <c r="E135" s="4" t="s">
        <v>685</v>
      </c>
      <c r="F135" s="4" t="s">
        <v>686</v>
      </c>
      <c r="G135" s="4" t="s">
        <v>1312</v>
      </c>
      <c r="H135" s="4" t="s">
        <v>1313</v>
      </c>
      <c r="I135" s="4" t="s">
        <v>1314</v>
      </c>
      <c r="J135" s="4" t="s">
        <v>853</v>
      </c>
      <c r="K135" s="4" t="s">
        <v>575</v>
      </c>
      <c r="L135" s="4" t="s">
        <v>604</v>
      </c>
    </row>
    <row r="136" spans="1:12">
      <c r="A136" s="4">
        <v>135</v>
      </c>
      <c r="B136" s="4" t="s">
        <v>92</v>
      </c>
      <c r="C136" s="4" t="s">
        <v>685</v>
      </c>
      <c r="D136" s="4" t="s">
        <v>686</v>
      </c>
      <c r="E136" s="4" t="s">
        <v>685</v>
      </c>
      <c r="F136" s="4" t="s">
        <v>686</v>
      </c>
      <c r="G136" s="4" t="s">
        <v>1315</v>
      </c>
      <c r="H136" s="4" t="s">
        <v>1316</v>
      </c>
      <c r="I136" s="4" t="s">
        <v>1317</v>
      </c>
      <c r="J136" s="4" t="s">
        <v>888</v>
      </c>
      <c r="K136" s="4" t="s">
        <v>548</v>
      </c>
      <c r="L136" s="4" t="s">
        <v>604</v>
      </c>
    </row>
    <row r="137" spans="1:12">
      <c r="A137" s="4">
        <v>136</v>
      </c>
      <c r="B137" s="4" t="s">
        <v>92</v>
      </c>
      <c r="C137" s="4" t="s">
        <v>748</v>
      </c>
      <c r="D137" s="4" t="s">
        <v>749</v>
      </c>
      <c r="E137" s="4" t="s">
        <v>748</v>
      </c>
      <c r="F137" s="4" t="s">
        <v>749</v>
      </c>
      <c r="G137" s="4" t="s">
        <v>1318</v>
      </c>
      <c r="H137" s="4" t="s">
        <v>1319</v>
      </c>
      <c r="I137" s="4" t="s">
        <v>1320</v>
      </c>
      <c r="J137" s="4" t="s">
        <v>753</v>
      </c>
      <c r="K137" s="4" t="s">
        <v>589</v>
      </c>
      <c r="L137" s="4" t="s">
        <v>604</v>
      </c>
    </row>
    <row r="138" spans="1:12">
      <c r="A138" s="4">
        <v>137</v>
      </c>
      <c r="B138" s="4" t="s">
        <v>92</v>
      </c>
      <c r="C138" s="4" t="s">
        <v>690</v>
      </c>
      <c r="D138" s="4" t="s">
        <v>691</v>
      </c>
      <c r="E138" s="4" t="s">
        <v>1321</v>
      </c>
      <c r="F138" s="4" t="s">
        <v>1322</v>
      </c>
      <c r="G138" s="4" t="s">
        <v>1323</v>
      </c>
      <c r="H138" s="4" t="s">
        <v>1324</v>
      </c>
      <c r="I138" s="4" t="s">
        <v>1325</v>
      </c>
      <c r="J138" s="4" t="s">
        <v>1326</v>
      </c>
      <c r="K138" s="4" t="s">
        <v>575</v>
      </c>
      <c r="L138" s="4" t="s">
        <v>604</v>
      </c>
    </row>
    <row r="139" spans="1:12">
      <c r="A139" s="4">
        <v>138</v>
      </c>
      <c r="B139" s="4" t="s">
        <v>92</v>
      </c>
      <c r="C139" s="4" t="s">
        <v>1102</v>
      </c>
      <c r="D139" s="4" t="s">
        <v>1103</v>
      </c>
      <c r="E139" s="4" t="s">
        <v>1327</v>
      </c>
      <c r="F139" s="4" t="s">
        <v>1328</v>
      </c>
      <c r="G139" s="4" t="s">
        <v>1329</v>
      </c>
      <c r="H139" s="4" t="s">
        <v>1330</v>
      </c>
      <c r="I139" s="4" t="s">
        <v>1331</v>
      </c>
      <c r="J139" s="4" t="s">
        <v>1109</v>
      </c>
      <c r="K139" s="4" t="s">
        <v>575</v>
      </c>
      <c r="L139" s="4" t="s">
        <v>604</v>
      </c>
    </row>
    <row r="140" spans="1:12">
      <c r="A140" s="4">
        <v>139</v>
      </c>
      <c r="B140" s="4" t="s">
        <v>92</v>
      </c>
      <c r="C140" s="4" t="s">
        <v>1332</v>
      </c>
      <c r="D140" s="4" t="s">
        <v>1333</v>
      </c>
      <c r="E140" s="4" t="s">
        <v>1334</v>
      </c>
      <c r="F140" s="4" t="s">
        <v>1335</v>
      </c>
      <c r="G140" s="4" t="s">
        <v>1336</v>
      </c>
      <c r="H140" s="4" t="s">
        <v>1337</v>
      </c>
      <c r="I140" s="4" t="s">
        <v>1338</v>
      </c>
      <c r="J140" s="4" t="s">
        <v>764</v>
      </c>
      <c r="K140" s="4" t="s">
        <v>575</v>
      </c>
      <c r="L140" s="4" t="s">
        <v>604</v>
      </c>
    </row>
    <row r="141" spans="1:12">
      <c r="A141" s="4">
        <v>140</v>
      </c>
      <c r="B141" s="4" t="s">
        <v>92</v>
      </c>
      <c r="C141" s="4" t="s">
        <v>1003</v>
      </c>
      <c r="D141" s="4" t="s">
        <v>1004</v>
      </c>
      <c r="E141" s="4" t="s">
        <v>1339</v>
      </c>
      <c r="F141" s="4" t="s">
        <v>1340</v>
      </c>
      <c r="G141" s="4" t="s">
        <v>1341</v>
      </c>
      <c r="H141" s="4" t="s">
        <v>1342</v>
      </c>
      <c r="I141" s="4" t="s">
        <v>1343</v>
      </c>
      <c r="J141" s="4" t="s">
        <v>1009</v>
      </c>
      <c r="K141" s="4" t="s">
        <v>575</v>
      </c>
      <c r="L141" s="4" t="s">
        <v>604</v>
      </c>
    </row>
    <row r="142" spans="1:12">
      <c r="A142" s="4">
        <v>141</v>
      </c>
      <c r="B142" s="4" t="s">
        <v>92</v>
      </c>
      <c r="C142" s="4" t="s">
        <v>1332</v>
      </c>
      <c r="D142" s="4" t="s">
        <v>1333</v>
      </c>
      <c r="E142" s="4" t="s">
        <v>1344</v>
      </c>
      <c r="F142" s="4" t="s">
        <v>1345</v>
      </c>
      <c r="G142" s="4" t="s">
        <v>1346</v>
      </c>
      <c r="H142" s="4" t="s">
        <v>1347</v>
      </c>
      <c r="I142" s="4" t="s">
        <v>1348</v>
      </c>
      <c r="J142" s="4" t="s">
        <v>764</v>
      </c>
      <c r="K142" s="4" t="s">
        <v>575</v>
      </c>
      <c r="L142" s="4" t="s">
        <v>604</v>
      </c>
    </row>
    <row r="143" spans="1:12">
      <c r="A143" s="4">
        <v>142</v>
      </c>
      <c r="B143" s="4" t="s">
        <v>92</v>
      </c>
      <c r="C143" s="4" t="s">
        <v>748</v>
      </c>
      <c r="D143" s="4" t="s">
        <v>749</v>
      </c>
      <c r="E143" s="4" t="s">
        <v>748</v>
      </c>
      <c r="F143" s="4" t="s">
        <v>749</v>
      </c>
      <c r="G143" s="4" t="s">
        <v>1349</v>
      </c>
      <c r="H143" s="4" t="s">
        <v>1350</v>
      </c>
      <c r="I143" s="4" t="s">
        <v>1351</v>
      </c>
      <c r="J143" s="4" t="s">
        <v>753</v>
      </c>
      <c r="K143" s="4" t="s">
        <v>575</v>
      </c>
      <c r="L143" s="4" t="s">
        <v>604</v>
      </c>
    </row>
    <row r="144" spans="1:12">
      <c r="A144" s="4">
        <v>143</v>
      </c>
      <c r="B144" s="4" t="s">
        <v>92</v>
      </c>
      <c r="C144" s="4" t="s">
        <v>941</v>
      </c>
      <c r="D144" s="4" t="s">
        <v>942</v>
      </c>
      <c r="E144" s="4" t="s">
        <v>1142</v>
      </c>
      <c r="F144" s="4" t="s">
        <v>1143</v>
      </c>
      <c r="G144" s="4" t="s">
        <v>1352</v>
      </c>
      <c r="H144" s="4" t="s">
        <v>1353</v>
      </c>
      <c r="I144" s="4" t="s">
        <v>1354</v>
      </c>
      <c r="J144" s="4" t="s">
        <v>948</v>
      </c>
      <c r="K144" s="4" t="s">
        <v>575</v>
      </c>
      <c r="L144" s="4" t="s">
        <v>604</v>
      </c>
    </row>
    <row r="145" spans="1:12">
      <c r="A145" s="4">
        <v>144</v>
      </c>
      <c r="B145" s="4" t="s">
        <v>92</v>
      </c>
      <c r="C145" s="4" t="s">
        <v>765</v>
      </c>
      <c r="D145" s="4" t="s">
        <v>766</v>
      </c>
      <c r="E145" s="4" t="s">
        <v>1355</v>
      </c>
      <c r="F145" s="4" t="s">
        <v>1356</v>
      </c>
      <c r="G145" s="4" t="s">
        <v>1357</v>
      </c>
      <c r="H145" s="4" t="s">
        <v>1358</v>
      </c>
      <c r="I145" s="4" t="s">
        <v>1359</v>
      </c>
      <c r="J145" s="4" t="s">
        <v>772</v>
      </c>
      <c r="K145" s="4" t="s">
        <v>575</v>
      </c>
      <c r="L145" s="4" t="s">
        <v>604</v>
      </c>
    </row>
    <row r="146" spans="1:12">
      <c r="A146" s="4">
        <v>145</v>
      </c>
      <c r="B146" s="4" t="s">
        <v>92</v>
      </c>
      <c r="C146" s="4" t="s">
        <v>1360</v>
      </c>
      <c r="D146" s="4" t="s">
        <v>1361</v>
      </c>
      <c r="E146" s="4" t="s">
        <v>1362</v>
      </c>
      <c r="F146" s="4" t="s">
        <v>1363</v>
      </c>
      <c r="G146" s="4" t="s">
        <v>1364</v>
      </c>
      <c r="H146" s="4" t="s">
        <v>1365</v>
      </c>
      <c r="I146" s="4" t="s">
        <v>1366</v>
      </c>
      <c r="J146" s="4" t="s">
        <v>1367</v>
      </c>
      <c r="K146" s="4" t="s">
        <v>575</v>
      </c>
      <c r="L146" s="4" t="s">
        <v>604</v>
      </c>
    </row>
    <row r="147" spans="1:12">
      <c r="A147" s="4">
        <v>146</v>
      </c>
      <c r="B147" s="4" t="s">
        <v>92</v>
      </c>
      <c r="C147" s="4" t="s">
        <v>1368</v>
      </c>
      <c r="D147" s="4" t="s">
        <v>1369</v>
      </c>
      <c r="E147" s="4" t="s">
        <v>1368</v>
      </c>
      <c r="F147" s="4" t="s">
        <v>1369</v>
      </c>
      <c r="G147" s="4" t="s">
        <v>1370</v>
      </c>
      <c r="H147" s="4" t="s">
        <v>1371</v>
      </c>
      <c r="I147" s="4" t="s">
        <v>1372</v>
      </c>
      <c r="J147" s="4" t="s">
        <v>1373</v>
      </c>
      <c r="K147" s="4" t="s">
        <v>575</v>
      </c>
      <c r="L147" s="4" t="s">
        <v>604</v>
      </c>
    </row>
    <row r="148" spans="1:12">
      <c r="A148" s="4">
        <v>147</v>
      </c>
      <c r="B148" s="4" t="s">
        <v>92</v>
      </c>
      <c r="C148" s="4" t="s">
        <v>702</v>
      </c>
      <c r="D148" s="4" t="s">
        <v>703</v>
      </c>
      <c r="E148" s="4" t="s">
        <v>1374</v>
      </c>
      <c r="F148" s="4" t="s">
        <v>1375</v>
      </c>
      <c r="G148" s="4" t="s">
        <v>1376</v>
      </c>
      <c r="H148" s="4" t="s">
        <v>1377</v>
      </c>
      <c r="I148" s="4" t="s">
        <v>1378</v>
      </c>
      <c r="J148" s="4" t="s">
        <v>709</v>
      </c>
      <c r="K148" s="4" t="s">
        <v>575</v>
      </c>
      <c r="L148" s="4" t="s">
        <v>604</v>
      </c>
    </row>
    <row r="149" spans="1:12">
      <c r="A149" s="4">
        <v>148</v>
      </c>
      <c r="B149" s="4" t="s">
        <v>92</v>
      </c>
      <c r="C149" s="4" t="s">
        <v>677</v>
      </c>
      <c r="D149" s="4" t="s">
        <v>678</v>
      </c>
      <c r="E149" s="4" t="s">
        <v>1223</v>
      </c>
      <c r="F149" s="4" t="s">
        <v>1224</v>
      </c>
      <c r="G149" s="4" t="s">
        <v>1379</v>
      </c>
      <c r="H149" s="4" t="s">
        <v>1380</v>
      </c>
      <c r="I149" s="4" t="s">
        <v>1381</v>
      </c>
      <c r="J149" s="4" t="s">
        <v>884</v>
      </c>
      <c r="K149" s="4" t="s">
        <v>589</v>
      </c>
      <c r="L149" s="4" t="s">
        <v>604</v>
      </c>
    </row>
    <row r="150" spans="1:12">
      <c r="A150" s="4">
        <v>149</v>
      </c>
      <c r="B150" s="4" t="s">
        <v>92</v>
      </c>
      <c r="C150" s="4" t="s">
        <v>909</v>
      </c>
      <c r="D150" s="4" t="s">
        <v>910</v>
      </c>
      <c r="E150" s="4" t="s">
        <v>1382</v>
      </c>
      <c r="F150" s="4" t="s">
        <v>1383</v>
      </c>
      <c r="G150" s="4" t="s">
        <v>1384</v>
      </c>
      <c r="H150" s="4" t="s">
        <v>1385</v>
      </c>
      <c r="I150" s="4" t="s">
        <v>1386</v>
      </c>
      <c r="J150" s="4" t="s">
        <v>916</v>
      </c>
      <c r="K150" s="4" t="s">
        <v>575</v>
      </c>
      <c r="L150" s="4" t="s">
        <v>604</v>
      </c>
    </row>
    <row r="151" spans="1:12">
      <c r="A151" s="4">
        <v>150</v>
      </c>
      <c r="B151" s="4" t="s">
        <v>92</v>
      </c>
      <c r="C151" s="4" t="s">
        <v>1387</v>
      </c>
      <c r="D151" s="4" t="s">
        <v>1388</v>
      </c>
      <c r="E151" s="4" t="s">
        <v>1389</v>
      </c>
      <c r="F151" s="4" t="s">
        <v>1390</v>
      </c>
      <c r="G151" s="4" t="s">
        <v>1391</v>
      </c>
      <c r="H151" s="4" t="s">
        <v>1392</v>
      </c>
      <c r="I151" s="4" t="s">
        <v>1393</v>
      </c>
      <c r="J151" s="4" t="s">
        <v>1394</v>
      </c>
      <c r="K151" s="4" t="s">
        <v>575</v>
      </c>
      <c r="L151" s="4" t="s">
        <v>604</v>
      </c>
    </row>
    <row r="152" spans="1:12">
      <c r="A152" s="4">
        <v>151</v>
      </c>
      <c r="B152" s="4" t="s">
        <v>92</v>
      </c>
      <c r="C152" s="4" t="s">
        <v>677</v>
      </c>
      <c r="D152" s="4" t="s">
        <v>678</v>
      </c>
      <c r="E152" s="4" t="s">
        <v>679</v>
      </c>
      <c r="F152" s="4" t="s">
        <v>680</v>
      </c>
      <c r="G152" s="4" t="s">
        <v>1395</v>
      </c>
      <c r="H152" s="4" t="s">
        <v>1396</v>
      </c>
      <c r="I152" s="4" t="s">
        <v>1397</v>
      </c>
      <c r="J152" s="4" t="s">
        <v>884</v>
      </c>
      <c r="K152" s="4" t="s">
        <v>587</v>
      </c>
      <c r="L152" s="4" t="s">
        <v>604</v>
      </c>
    </row>
    <row r="153" spans="1:12">
      <c r="A153" s="4">
        <v>152</v>
      </c>
      <c r="B153" s="4" t="s">
        <v>92</v>
      </c>
      <c r="C153" s="4" t="s">
        <v>1332</v>
      </c>
      <c r="D153" s="4" t="s">
        <v>1333</v>
      </c>
      <c r="E153" s="4" t="s">
        <v>1344</v>
      </c>
      <c r="F153" s="4" t="s">
        <v>1345</v>
      </c>
      <c r="G153" s="4" t="s">
        <v>1398</v>
      </c>
      <c r="H153" s="4" t="s">
        <v>1399</v>
      </c>
      <c r="I153" s="4" t="s">
        <v>1400</v>
      </c>
      <c r="J153" s="4" t="s">
        <v>820</v>
      </c>
      <c r="K153" s="4" t="s">
        <v>587</v>
      </c>
      <c r="L153" s="4" t="s">
        <v>604</v>
      </c>
    </row>
    <row r="154" spans="1:12">
      <c r="A154" s="4">
        <v>153</v>
      </c>
      <c r="B154" s="4" t="s">
        <v>92</v>
      </c>
      <c r="C154" s="4" t="s">
        <v>829</v>
      </c>
      <c r="D154" s="4" t="s">
        <v>830</v>
      </c>
      <c r="E154" s="4" t="s">
        <v>829</v>
      </c>
      <c r="F154" s="4" t="s">
        <v>830</v>
      </c>
      <c r="G154" s="4" t="s">
        <v>1401</v>
      </c>
      <c r="H154" s="4" t="s">
        <v>1402</v>
      </c>
      <c r="I154" s="4" t="s">
        <v>1403</v>
      </c>
      <c r="J154" s="4" t="s">
        <v>1298</v>
      </c>
      <c r="K154" s="4" t="s">
        <v>593</v>
      </c>
      <c r="L154" s="4" t="s">
        <v>604</v>
      </c>
    </row>
    <row r="155" spans="1:12">
      <c r="A155" s="4">
        <v>154</v>
      </c>
      <c r="B155" s="4" t="s">
        <v>92</v>
      </c>
      <c r="C155" s="4" t="s">
        <v>671</v>
      </c>
      <c r="D155" s="4" t="s">
        <v>672</v>
      </c>
      <c r="E155" s="4" t="s">
        <v>671</v>
      </c>
      <c r="F155" s="4" t="s">
        <v>672</v>
      </c>
      <c r="G155" s="4" t="s">
        <v>1404</v>
      </c>
      <c r="H155" s="4" t="s">
        <v>1405</v>
      </c>
      <c r="I155" s="4" t="s">
        <v>1406</v>
      </c>
      <c r="J155" s="4" t="s">
        <v>676</v>
      </c>
      <c r="K155" s="4" t="s">
        <v>589</v>
      </c>
      <c r="L155" s="4" t="s">
        <v>604</v>
      </c>
    </row>
    <row r="156" spans="1:12">
      <c r="A156" s="4">
        <v>155</v>
      </c>
      <c r="B156" s="4" t="s">
        <v>92</v>
      </c>
      <c r="C156" s="4" t="s">
        <v>868</v>
      </c>
      <c r="D156" s="4" t="s">
        <v>869</v>
      </c>
      <c r="E156" s="4" t="s">
        <v>1407</v>
      </c>
      <c r="F156" s="4" t="s">
        <v>1408</v>
      </c>
      <c r="G156" s="4" t="s">
        <v>1409</v>
      </c>
      <c r="H156" s="4" t="s">
        <v>1410</v>
      </c>
      <c r="I156" s="4" t="s">
        <v>1411</v>
      </c>
      <c r="J156" s="4" t="s">
        <v>875</v>
      </c>
      <c r="K156" s="4" t="s">
        <v>575</v>
      </c>
      <c r="L156" s="4" t="s">
        <v>604</v>
      </c>
    </row>
    <row r="157" spans="1:12">
      <c r="A157" s="4">
        <v>156</v>
      </c>
      <c r="B157" s="4" t="s">
        <v>92</v>
      </c>
      <c r="C157" s="4" t="s">
        <v>685</v>
      </c>
      <c r="D157" s="4" t="s">
        <v>686</v>
      </c>
      <c r="E157" s="4" t="s">
        <v>685</v>
      </c>
      <c r="F157" s="4" t="s">
        <v>686</v>
      </c>
      <c r="G157" s="4" t="s">
        <v>1412</v>
      </c>
      <c r="H157" s="4" t="s">
        <v>1413</v>
      </c>
      <c r="I157" s="4" t="s">
        <v>1414</v>
      </c>
      <c r="J157" s="4" t="s">
        <v>734</v>
      </c>
      <c r="K157" s="4" t="s">
        <v>548</v>
      </c>
      <c r="L157" s="4" t="s">
        <v>604</v>
      </c>
    </row>
    <row r="158" spans="1:12">
      <c r="A158" s="4">
        <v>157</v>
      </c>
      <c r="B158" s="4" t="s">
        <v>92</v>
      </c>
      <c r="C158" s="4" t="s">
        <v>821</v>
      </c>
      <c r="D158" s="4" t="s">
        <v>822</v>
      </c>
      <c r="E158" s="4" t="s">
        <v>1415</v>
      </c>
      <c r="F158" s="4" t="s">
        <v>1416</v>
      </c>
      <c r="G158" s="4" t="s">
        <v>1417</v>
      </c>
      <c r="H158" s="4" t="s">
        <v>1418</v>
      </c>
      <c r="I158" s="4" t="s">
        <v>1419</v>
      </c>
      <c r="J158" s="4" t="s">
        <v>828</v>
      </c>
      <c r="K158" s="4" t="s">
        <v>575</v>
      </c>
      <c r="L158" s="4" t="s">
        <v>604</v>
      </c>
    </row>
    <row r="159" spans="1:12">
      <c r="A159" s="4">
        <v>158</v>
      </c>
      <c r="B159" s="4" t="s">
        <v>92</v>
      </c>
      <c r="C159" s="4" t="s">
        <v>715</v>
      </c>
      <c r="D159" s="4" t="s">
        <v>716</v>
      </c>
      <c r="E159" s="4" t="s">
        <v>717</v>
      </c>
      <c r="F159" s="4" t="s">
        <v>718</v>
      </c>
      <c r="G159" s="4" t="s">
        <v>1420</v>
      </c>
      <c r="H159" s="4" t="s">
        <v>1421</v>
      </c>
      <c r="I159" s="4" t="s">
        <v>1422</v>
      </c>
      <c r="J159" s="4" t="s">
        <v>722</v>
      </c>
      <c r="K159" s="4" t="s">
        <v>575</v>
      </c>
      <c r="L159" s="4" t="s">
        <v>604</v>
      </c>
    </row>
    <row r="160" spans="1:12">
      <c r="A160" s="4">
        <v>159</v>
      </c>
      <c r="B160" s="4" t="s">
        <v>92</v>
      </c>
      <c r="C160" s="4" t="s">
        <v>1110</v>
      </c>
      <c r="D160" s="4" t="s">
        <v>1111</v>
      </c>
      <c r="E160" s="4" t="s">
        <v>1110</v>
      </c>
      <c r="F160" s="4" t="s">
        <v>1111</v>
      </c>
      <c r="G160" s="4" t="s">
        <v>1423</v>
      </c>
      <c r="H160" s="4" t="s">
        <v>1424</v>
      </c>
      <c r="I160" s="4" t="s">
        <v>1425</v>
      </c>
      <c r="J160" s="4" t="s">
        <v>969</v>
      </c>
      <c r="K160" s="4" t="s">
        <v>548</v>
      </c>
      <c r="L160" s="4" t="s">
        <v>604</v>
      </c>
    </row>
    <row r="161" spans="1:12">
      <c r="A161" s="4">
        <v>160</v>
      </c>
      <c r="B161" s="4" t="s">
        <v>92</v>
      </c>
      <c r="C161" s="4" t="s">
        <v>702</v>
      </c>
      <c r="D161" s="4" t="s">
        <v>703</v>
      </c>
      <c r="E161" s="4" t="s">
        <v>1426</v>
      </c>
      <c r="F161" s="4" t="s">
        <v>1427</v>
      </c>
      <c r="G161" s="4" t="s">
        <v>1428</v>
      </c>
      <c r="H161" s="4" t="s">
        <v>1429</v>
      </c>
      <c r="I161" s="4" t="s">
        <v>1430</v>
      </c>
      <c r="J161" s="4" t="s">
        <v>709</v>
      </c>
      <c r="K161" s="4" t="s">
        <v>575</v>
      </c>
      <c r="L161" s="4" t="s">
        <v>604</v>
      </c>
    </row>
    <row r="162" spans="1:12">
      <c r="A162" s="4">
        <v>161</v>
      </c>
      <c r="B162" s="4" t="s">
        <v>92</v>
      </c>
      <c r="C162" s="4" t="s">
        <v>1431</v>
      </c>
      <c r="D162" s="4" t="s">
        <v>1432</v>
      </c>
      <c r="E162" s="4" t="s">
        <v>1433</v>
      </c>
      <c r="F162" s="4" t="s">
        <v>1434</v>
      </c>
      <c r="G162" s="4" t="s">
        <v>1435</v>
      </c>
      <c r="H162" s="4" t="s">
        <v>1436</v>
      </c>
      <c r="I162" s="4" t="s">
        <v>1437</v>
      </c>
      <c r="J162" s="4" t="s">
        <v>1438</v>
      </c>
      <c r="K162" s="4" t="s">
        <v>575</v>
      </c>
      <c r="L162" s="4" t="s">
        <v>604</v>
      </c>
    </row>
    <row r="163" spans="1:12">
      <c r="A163" s="4">
        <v>162</v>
      </c>
      <c r="B163" s="4" t="s">
        <v>92</v>
      </c>
      <c r="C163" s="4" t="s">
        <v>1387</v>
      </c>
      <c r="D163" s="4" t="s">
        <v>1388</v>
      </c>
      <c r="E163" s="4" t="s">
        <v>1389</v>
      </c>
      <c r="F163" s="4" t="s">
        <v>1390</v>
      </c>
      <c r="G163" s="4" t="s">
        <v>1439</v>
      </c>
      <c r="H163" s="4" t="s">
        <v>1440</v>
      </c>
      <c r="I163" s="4" t="s">
        <v>1441</v>
      </c>
      <c r="J163" s="4" t="s">
        <v>1394</v>
      </c>
      <c r="K163" s="4" t="s">
        <v>575</v>
      </c>
      <c r="L163" s="4" t="s">
        <v>604</v>
      </c>
    </row>
    <row r="164" spans="1:12">
      <c r="A164" s="4">
        <v>163</v>
      </c>
      <c r="B164" s="4" t="s">
        <v>92</v>
      </c>
      <c r="C164" s="4" t="s">
        <v>742</v>
      </c>
      <c r="D164" s="4" t="s">
        <v>743</v>
      </c>
      <c r="E164" s="4" t="s">
        <v>742</v>
      </c>
      <c r="F164" s="4" t="s">
        <v>743</v>
      </c>
      <c r="G164" s="4" t="s">
        <v>1442</v>
      </c>
      <c r="H164" s="4" t="s">
        <v>1443</v>
      </c>
      <c r="I164" s="4" t="s">
        <v>1444</v>
      </c>
      <c r="J164" s="4" t="s">
        <v>747</v>
      </c>
      <c r="K164" s="4" t="s">
        <v>575</v>
      </c>
      <c r="L164" s="4" t="s">
        <v>604</v>
      </c>
    </row>
    <row r="165" spans="1:12">
      <c r="A165" s="4">
        <v>164</v>
      </c>
      <c r="B165" s="4" t="s">
        <v>92</v>
      </c>
      <c r="C165" s="4" t="s">
        <v>1084</v>
      </c>
      <c r="D165" s="4" t="s">
        <v>1085</v>
      </c>
      <c r="E165" s="4" t="s">
        <v>1086</v>
      </c>
      <c r="F165" s="4" t="s">
        <v>1087</v>
      </c>
      <c r="G165" s="4" t="s">
        <v>1445</v>
      </c>
      <c r="H165" s="4" t="s">
        <v>1446</v>
      </c>
      <c r="I165" s="4" t="s">
        <v>1447</v>
      </c>
      <c r="J165" s="4" t="s">
        <v>1091</v>
      </c>
      <c r="K165" s="4" t="s">
        <v>589</v>
      </c>
      <c r="L165" s="4" t="s">
        <v>604</v>
      </c>
    </row>
    <row r="166" spans="1:12">
      <c r="A166" s="4">
        <v>165</v>
      </c>
      <c r="B166" s="4" t="s">
        <v>92</v>
      </c>
      <c r="C166" s="4" t="s">
        <v>962</v>
      </c>
      <c r="D166" s="4" t="s">
        <v>963</v>
      </c>
      <c r="E166" s="4" t="s">
        <v>1448</v>
      </c>
      <c r="F166" s="4" t="s">
        <v>1449</v>
      </c>
      <c r="G166" s="4" t="s">
        <v>1450</v>
      </c>
      <c r="H166" s="4" t="s">
        <v>1451</v>
      </c>
      <c r="I166" s="4" t="s">
        <v>1452</v>
      </c>
      <c r="J166" s="4" t="s">
        <v>969</v>
      </c>
      <c r="K166" s="4" t="s">
        <v>575</v>
      </c>
      <c r="L166" s="4" t="s">
        <v>604</v>
      </c>
    </row>
    <row r="167" spans="1:12">
      <c r="A167" s="4">
        <v>166</v>
      </c>
      <c r="B167" s="4" t="s">
        <v>92</v>
      </c>
      <c r="C167" s="4" t="s">
        <v>941</v>
      </c>
      <c r="D167" s="4" t="s">
        <v>942</v>
      </c>
      <c r="E167" s="4" t="s">
        <v>1453</v>
      </c>
      <c r="F167" s="4" t="s">
        <v>1454</v>
      </c>
      <c r="G167" s="4" t="s">
        <v>1455</v>
      </c>
      <c r="H167" s="4" t="s">
        <v>1456</v>
      </c>
      <c r="I167" s="4" t="s">
        <v>1457</v>
      </c>
      <c r="J167" s="4" t="s">
        <v>948</v>
      </c>
      <c r="K167" s="4" t="s">
        <v>575</v>
      </c>
      <c r="L167" s="4" t="s">
        <v>604</v>
      </c>
    </row>
    <row r="168" spans="1:12">
      <c r="A168" s="4">
        <v>167</v>
      </c>
      <c r="B168" s="4" t="s">
        <v>92</v>
      </c>
      <c r="C168" s="4" t="s">
        <v>1458</v>
      </c>
      <c r="D168" s="4" t="s">
        <v>1459</v>
      </c>
      <c r="E168" s="4" t="s">
        <v>1460</v>
      </c>
      <c r="F168" s="4" t="s">
        <v>1461</v>
      </c>
      <c r="G168" s="4" t="s">
        <v>1462</v>
      </c>
      <c r="H168" s="4" t="s">
        <v>1463</v>
      </c>
      <c r="I168" s="4" t="s">
        <v>1464</v>
      </c>
      <c r="J168" s="4" t="s">
        <v>1465</v>
      </c>
      <c r="K168" s="4" t="s">
        <v>575</v>
      </c>
      <c r="L168" s="4" t="s">
        <v>604</v>
      </c>
    </row>
    <row r="169" spans="1:12">
      <c r="A169" s="4">
        <v>168</v>
      </c>
      <c r="B169" s="4" t="s">
        <v>92</v>
      </c>
      <c r="C169" s="4" t="s">
        <v>748</v>
      </c>
      <c r="D169" s="4" t="s">
        <v>749</v>
      </c>
      <c r="E169" s="4" t="s">
        <v>748</v>
      </c>
      <c r="F169" s="4" t="s">
        <v>749</v>
      </c>
      <c r="G169" s="4" t="s">
        <v>1466</v>
      </c>
      <c r="H169" s="4" t="s">
        <v>1467</v>
      </c>
      <c r="I169" s="4" t="s">
        <v>1468</v>
      </c>
      <c r="J169" s="4" t="s">
        <v>753</v>
      </c>
      <c r="K169" s="4" t="s">
        <v>589</v>
      </c>
      <c r="L169" s="4" t="s">
        <v>604</v>
      </c>
    </row>
    <row r="170" spans="1:12">
      <c r="A170" s="4">
        <v>169</v>
      </c>
      <c r="B170" s="4" t="s">
        <v>92</v>
      </c>
      <c r="C170" s="4" t="s">
        <v>992</v>
      </c>
      <c r="D170" s="4" t="s">
        <v>993</v>
      </c>
      <c r="E170" s="4" t="s">
        <v>1469</v>
      </c>
      <c r="F170" s="4" t="s">
        <v>1470</v>
      </c>
      <c r="G170" s="4" t="s">
        <v>1471</v>
      </c>
      <c r="H170" s="4" t="s">
        <v>1472</v>
      </c>
      <c r="I170" s="4" t="s">
        <v>1473</v>
      </c>
      <c r="J170" s="4" t="s">
        <v>888</v>
      </c>
      <c r="K170" s="4" t="s">
        <v>575</v>
      </c>
      <c r="L170" s="4" t="s">
        <v>604</v>
      </c>
    </row>
    <row r="171" spans="1:12">
      <c r="A171" s="4">
        <v>170</v>
      </c>
      <c r="B171" s="4" t="s">
        <v>92</v>
      </c>
      <c r="C171" s="4" t="s">
        <v>677</v>
      </c>
      <c r="D171" s="4" t="s">
        <v>678</v>
      </c>
      <c r="E171" s="4" t="s">
        <v>1474</v>
      </c>
      <c r="F171" s="4" t="s">
        <v>1475</v>
      </c>
      <c r="G171" s="4" t="s">
        <v>1476</v>
      </c>
      <c r="H171" s="4" t="s">
        <v>1477</v>
      </c>
      <c r="I171" s="4" t="s">
        <v>1478</v>
      </c>
      <c r="J171" s="4" t="s">
        <v>884</v>
      </c>
      <c r="K171" s="4" t="s">
        <v>575</v>
      </c>
      <c r="L171" s="4" t="s">
        <v>604</v>
      </c>
    </row>
    <row r="172" spans="1:12">
      <c r="A172" s="4">
        <v>171</v>
      </c>
      <c r="B172" s="4" t="s">
        <v>92</v>
      </c>
      <c r="C172" s="4" t="s">
        <v>992</v>
      </c>
      <c r="D172" s="4" t="s">
        <v>993</v>
      </c>
      <c r="E172" s="4" t="s">
        <v>1479</v>
      </c>
      <c r="F172" s="4" t="s">
        <v>1480</v>
      </c>
      <c r="G172" s="4" t="s">
        <v>1481</v>
      </c>
      <c r="H172" s="4" t="s">
        <v>1482</v>
      </c>
      <c r="I172" s="4" t="s">
        <v>1483</v>
      </c>
      <c r="J172" s="4" t="s">
        <v>999</v>
      </c>
      <c r="K172" s="4" t="s">
        <v>575</v>
      </c>
      <c r="L172" s="4" t="s">
        <v>604</v>
      </c>
    </row>
    <row r="173" spans="1:12">
      <c r="A173" s="4">
        <v>172</v>
      </c>
      <c r="B173" s="4" t="s">
        <v>92</v>
      </c>
      <c r="C173" s="4" t="s">
        <v>1360</v>
      </c>
      <c r="D173" s="4" t="s">
        <v>1361</v>
      </c>
      <c r="E173" s="4" t="s">
        <v>1362</v>
      </c>
      <c r="F173" s="4" t="s">
        <v>1363</v>
      </c>
      <c r="G173" s="4" t="s">
        <v>1484</v>
      </c>
      <c r="H173" s="4" t="s">
        <v>1485</v>
      </c>
      <c r="I173" s="4" t="s">
        <v>1486</v>
      </c>
      <c r="J173" s="4" t="s">
        <v>1367</v>
      </c>
      <c r="K173" s="4" t="s">
        <v>575</v>
      </c>
      <c r="L173" s="4" t="s">
        <v>604</v>
      </c>
    </row>
    <row r="174" spans="1:12">
      <c r="A174" s="4">
        <v>173</v>
      </c>
      <c r="B174" s="4" t="s">
        <v>92</v>
      </c>
      <c r="C174" s="4" t="s">
        <v>1273</v>
      </c>
      <c r="D174" s="4" t="s">
        <v>1274</v>
      </c>
      <c r="E174" s="4" t="s">
        <v>1487</v>
      </c>
      <c r="F174" s="4" t="s">
        <v>1488</v>
      </c>
      <c r="G174" s="4" t="s">
        <v>1489</v>
      </c>
      <c r="H174" s="4" t="s">
        <v>1490</v>
      </c>
      <c r="I174" s="4" t="s">
        <v>1491</v>
      </c>
      <c r="J174" s="4" t="s">
        <v>806</v>
      </c>
      <c r="K174" s="4" t="s">
        <v>575</v>
      </c>
      <c r="L174" s="4" t="s">
        <v>604</v>
      </c>
    </row>
    <row r="175" spans="1:12">
      <c r="A175" s="4">
        <v>174</v>
      </c>
      <c r="B175" s="4" t="s">
        <v>92</v>
      </c>
      <c r="C175" s="4" t="s">
        <v>1492</v>
      </c>
      <c r="D175" s="4" t="s">
        <v>1493</v>
      </c>
      <c r="E175" s="4" t="s">
        <v>1494</v>
      </c>
      <c r="F175" s="4" t="s">
        <v>1495</v>
      </c>
      <c r="G175" s="4" t="s">
        <v>1496</v>
      </c>
      <c r="H175" s="4" t="s">
        <v>1497</v>
      </c>
      <c r="I175" s="4" t="s">
        <v>1498</v>
      </c>
      <c r="J175" s="4" t="s">
        <v>1326</v>
      </c>
      <c r="K175" s="4" t="s">
        <v>575</v>
      </c>
      <c r="L175" s="4" t="s">
        <v>604</v>
      </c>
    </row>
    <row r="176" spans="1:12">
      <c r="A176" s="4">
        <v>175</v>
      </c>
      <c r="B176" s="4" t="s">
        <v>92</v>
      </c>
      <c r="C176" s="4" t="s">
        <v>860</v>
      </c>
      <c r="D176" s="4" t="s">
        <v>861</v>
      </c>
      <c r="E176" s="4" t="s">
        <v>862</v>
      </c>
      <c r="F176" s="4" t="s">
        <v>863</v>
      </c>
      <c r="G176" s="4" t="s">
        <v>1499</v>
      </c>
      <c r="H176" s="4" t="s">
        <v>1500</v>
      </c>
      <c r="I176" s="4" t="s">
        <v>1501</v>
      </c>
      <c r="J176" s="4" t="s">
        <v>867</v>
      </c>
      <c r="K176" s="4" t="s">
        <v>575</v>
      </c>
      <c r="L176" s="4" t="s">
        <v>604</v>
      </c>
    </row>
    <row r="177" spans="1:12">
      <c r="A177" s="4">
        <v>176</v>
      </c>
      <c r="B177" s="4" t="s">
        <v>92</v>
      </c>
      <c r="C177" s="4" t="s">
        <v>868</v>
      </c>
      <c r="D177" s="4" t="s">
        <v>869</v>
      </c>
      <c r="E177" s="4" t="s">
        <v>1502</v>
      </c>
      <c r="F177" s="4" t="s">
        <v>1503</v>
      </c>
      <c r="G177" s="4" t="s">
        <v>1504</v>
      </c>
      <c r="H177" s="4" t="s">
        <v>1505</v>
      </c>
      <c r="I177" s="4" t="s">
        <v>1506</v>
      </c>
      <c r="J177" s="4" t="s">
        <v>875</v>
      </c>
      <c r="K177" s="4" t="s">
        <v>575</v>
      </c>
      <c r="L177" s="4" t="s">
        <v>604</v>
      </c>
    </row>
    <row r="178" spans="1:12">
      <c r="A178" s="4">
        <v>177</v>
      </c>
      <c r="B178" s="4" t="s">
        <v>92</v>
      </c>
      <c r="C178" s="4" t="s">
        <v>723</v>
      </c>
      <c r="D178" s="4" t="s">
        <v>724</v>
      </c>
      <c r="E178" s="4" t="s">
        <v>1507</v>
      </c>
      <c r="F178" s="4" t="s">
        <v>1508</v>
      </c>
      <c r="G178" s="4" t="s">
        <v>1509</v>
      </c>
      <c r="H178" s="4" t="s">
        <v>1510</v>
      </c>
      <c r="I178" s="4" t="s">
        <v>1511</v>
      </c>
      <c r="J178" s="4" t="s">
        <v>730</v>
      </c>
      <c r="K178" s="4" t="s">
        <v>575</v>
      </c>
      <c r="L178" s="4" t="s">
        <v>604</v>
      </c>
    </row>
    <row r="179" spans="1:12">
      <c r="A179" s="4">
        <v>178</v>
      </c>
      <c r="B179" s="4" t="s">
        <v>92</v>
      </c>
      <c r="C179" s="4" t="s">
        <v>1512</v>
      </c>
      <c r="D179" s="4" t="s">
        <v>1513</v>
      </c>
      <c r="E179" s="4" t="s">
        <v>1514</v>
      </c>
      <c r="F179" s="4" t="s">
        <v>1515</v>
      </c>
      <c r="G179" s="4" t="s">
        <v>1516</v>
      </c>
      <c r="H179" s="4" t="s">
        <v>1517</v>
      </c>
      <c r="I179" s="4" t="s">
        <v>1518</v>
      </c>
      <c r="J179" s="4" t="s">
        <v>1519</v>
      </c>
      <c r="K179" s="4" t="s">
        <v>575</v>
      </c>
      <c r="L179" s="4" t="s">
        <v>604</v>
      </c>
    </row>
    <row r="180" spans="1:12">
      <c r="A180" s="4">
        <v>179</v>
      </c>
      <c r="B180" s="4" t="s">
        <v>92</v>
      </c>
      <c r="C180" s="4" t="s">
        <v>909</v>
      </c>
      <c r="D180" s="4" t="s">
        <v>910</v>
      </c>
      <c r="E180" s="4" t="s">
        <v>1520</v>
      </c>
      <c r="F180" s="4" t="s">
        <v>1521</v>
      </c>
      <c r="G180" s="4" t="s">
        <v>1522</v>
      </c>
      <c r="H180" s="4" t="s">
        <v>1523</v>
      </c>
      <c r="I180" s="4" t="s">
        <v>1524</v>
      </c>
      <c r="J180" s="4" t="s">
        <v>916</v>
      </c>
      <c r="K180" s="4" t="s">
        <v>575</v>
      </c>
      <c r="L180" s="4" t="s">
        <v>604</v>
      </c>
    </row>
    <row r="181" spans="1:12">
      <c r="A181" s="4">
        <v>180</v>
      </c>
      <c r="B181" s="4" t="s">
        <v>92</v>
      </c>
      <c r="C181" s="4" t="s">
        <v>829</v>
      </c>
      <c r="D181" s="4" t="s">
        <v>830</v>
      </c>
      <c r="E181" s="4" t="s">
        <v>829</v>
      </c>
      <c r="F181" s="4" t="s">
        <v>830</v>
      </c>
      <c r="G181" s="4" t="s">
        <v>1525</v>
      </c>
      <c r="H181" s="4" t="s">
        <v>1526</v>
      </c>
      <c r="I181" s="4" t="s">
        <v>1527</v>
      </c>
      <c r="J181" s="4" t="s">
        <v>820</v>
      </c>
      <c r="K181" s="4" t="s">
        <v>589</v>
      </c>
      <c r="L181" s="4" t="s">
        <v>604</v>
      </c>
    </row>
    <row r="182" spans="1:12">
      <c r="A182" s="4">
        <v>181</v>
      </c>
      <c r="B182" s="4" t="s">
        <v>92</v>
      </c>
      <c r="C182" s="4" t="s">
        <v>1528</v>
      </c>
      <c r="D182" s="4" t="s">
        <v>1529</v>
      </c>
      <c r="E182" s="4" t="s">
        <v>1530</v>
      </c>
      <c r="F182" s="4" t="s">
        <v>1531</v>
      </c>
      <c r="G182" s="4" t="s">
        <v>1532</v>
      </c>
      <c r="H182" s="4" t="s">
        <v>1533</v>
      </c>
      <c r="I182" s="4" t="s">
        <v>1534</v>
      </c>
      <c r="J182" s="4" t="s">
        <v>1535</v>
      </c>
      <c r="K182" s="4" t="s">
        <v>575</v>
      </c>
      <c r="L182" s="4" t="s">
        <v>604</v>
      </c>
    </row>
    <row r="183" spans="1:12">
      <c r="A183" s="4">
        <v>182</v>
      </c>
      <c r="B183" s="4" t="s">
        <v>92</v>
      </c>
      <c r="C183" s="4" t="s">
        <v>1036</v>
      </c>
      <c r="D183" s="4" t="s">
        <v>1037</v>
      </c>
      <c r="E183" s="4" t="s">
        <v>1536</v>
      </c>
      <c r="F183" s="4" t="s">
        <v>1537</v>
      </c>
      <c r="G183" s="4" t="s">
        <v>1538</v>
      </c>
      <c r="H183" s="4" t="s">
        <v>1539</v>
      </c>
      <c r="I183" s="4" t="s">
        <v>1540</v>
      </c>
      <c r="J183" s="4" t="s">
        <v>1043</v>
      </c>
      <c r="K183" s="4" t="s">
        <v>575</v>
      </c>
      <c r="L183" s="4" t="s">
        <v>604</v>
      </c>
    </row>
    <row r="184" spans="1:12">
      <c r="A184" s="4">
        <v>183</v>
      </c>
      <c r="B184" s="4" t="s">
        <v>92</v>
      </c>
      <c r="C184" s="4" t="s">
        <v>1541</v>
      </c>
      <c r="D184" s="4" t="s">
        <v>1542</v>
      </c>
      <c r="E184" s="4" t="s">
        <v>1541</v>
      </c>
      <c r="F184" s="4" t="s">
        <v>1542</v>
      </c>
      <c r="G184" s="4" t="s">
        <v>1543</v>
      </c>
      <c r="H184" s="4" t="s">
        <v>1544</v>
      </c>
      <c r="I184" s="4" t="s">
        <v>1545</v>
      </c>
      <c r="J184" s="4" t="s">
        <v>948</v>
      </c>
      <c r="K184" s="4" t="s">
        <v>575</v>
      </c>
      <c r="L184" s="4" t="s">
        <v>604</v>
      </c>
    </row>
    <row r="185" spans="1:12">
      <c r="A185" s="4">
        <v>184</v>
      </c>
      <c r="B185" s="4" t="s">
        <v>92</v>
      </c>
      <c r="C185" s="4" t="s">
        <v>933</v>
      </c>
      <c r="D185" s="4" t="s">
        <v>934</v>
      </c>
      <c r="E185" s="4" t="s">
        <v>935</v>
      </c>
      <c r="F185" s="4" t="s">
        <v>936</v>
      </c>
      <c r="G185" s="4" t="s">
        <v>1546</v>
      </c>
      <c r="H185" s="4" t="s">
        <v>1544</v>
      </c>
      <c r="I185" s="4" t="s">
        <v>1547</v>
      </c>
      <c r="J185" s="4" t="s">
        <v>940</v>
      </c>
      <c r="K185" s="4" t="s">
        <v>575</v>
      </c>
      <c r="L185" s="4" t="s">
        <v>604</v>
      </c>
    </row>
    <row r="186" spans="1:12">
      <c r="A186" s="4">
        <v>185</v>
      </c>
      <c r="B186" s="4" t="s">
        <v>92</v>
      </c>
      <c r="C186" s="4" t="s">
        <v>685</v>
      </c>
      <c r="D186" s="4" t="s">
        <v>686</v>
      </c>
      <c r="E186" s="4" t="s">
        <v>685</v>
      </c>
      <c r="F186" s="4" t="s">
        <v>686</v>
      </c>
      <c r="G186" s="4" t="s">
        <v>1548</v>
      </c>
      <c r="H186" s="4" t="s">
        <v>1549</v>
      </c>
      <c r="I186" s="4" t="s">
        <v>1550</v>
      </c>
      <c r="J186" s="4" t="s">
        <v>1551</v>
      </c>
      <c r="K186" s="4" t="s">
        <v>589</v>
      </c>
      <c r="L186" s="4" t="s">
        <v>604</v>
      </c>
    </row>
    <row r="187" spans="1:12">
      <c r="A187" s="4">
        <v>186</v>
      </c>
      <c r="B187" s="4" t="s">
        <v>92</v>
      </c>
      <c r="C187" s="4" t="s">
        <v>1135</v>
      </c>
      <c r="D187" s="4" t="s">
        <v>1136</v>
      </c>
      <c r="E187" s="4" t="s">
        <v>1137</v>
      </c>
      <c r="F187" s="4" t="s">
        <v>1138</v>
      </c>
      <c r="G187" s="4" t="s">
        <v>1552</v>
      </c>
      <c r="H187" s="4" t="s">
        <v>1553</v>
      </c>
      <c r="I187" s="4" t="s">
        <v>1554</v>
      </c>
      <c r="J187" s="4" t="s">
        <v>1555</v>
      </c>
      <c r="K187" s="4" t="s">
        <v>575</v>
      </c>
      <c r="L187" s="4" t="s">
        <v>604</v>
      </c>
    </row>
    <row r="188" spans="1:12">
      <c r="A188" s="4">
        <v>187</v>
      </c>
      <c r="B188" s="4" t="s">
        <v>92</v>
      </c>
      <c r="C188" s="4" t="s">
        <v>992</v>
      </c>
      <c r="D188" s="4" t="s">
        <v>993</v>
      </c>
      <c r="E188" s="4" t="s">
        <v>1556</v>
      </c>
      <c r="F188" s="4" t="s">
        <v>1557</v>
      </c>
      <c r="G188" s="4" t="s">
        <v>1558</v>
      </c>
      <c r="H188" s="4" t="s">
        <v>1559</v>
      </c>
      <c r="I188" s="4" t="s">
        <v>1560</v>
      </c>
      <c r="J188" s="4" t="s">
        <v>999</v>
      </c>
      <c r="K188" s="4" t="s">
        <v>575</v>
      </c>
      <c r="L188" s="4" t="s">
        <v>604</v>
      </c>
    </row>
    <row r="189" spans="1:12">
      <c r="A189" s="4">
        <v>188</v>
      </c>
      <c r="B189" s="4" t="s">
        <v>92</v>
      </c>
      <c r="C189" s="4" t="s">
        <v>785</v>
      </c>
      <c r="D189" s="4" t="s">
        <v>786</v>
      </c>
      <c r="E189" s="4" t="s">
        <v>787</v>
      </c>
      <c r="F189" s="4" t="s">
        <v>788</v>
      </c>
      <c r="G189" s="4" t="s">
        <v>1561</v>
      </c>
      <c r="H189" s="4" t="s">
        <v>595</v>
      </c>
      <c r="I189" s="4" t="s">
        <v>1562</v>
      </c>
      <c r="J189" s="4" t="s">
        <v>792</v>
      </c>
      <c r="K189" s="4" t="s">
        <v>575</v>
      </c>
      <c r="L189" s="4" t="s">
        <v>604</v>
      </c>
    </row>
    <row r="190" spans="1:12">
      <c r="A190" s="4">
        <v>189</v>
      </c>
      <c r="B190" s="4" t="s">
        <v>92</v>
      </c>
      <c r="C190" s="4" t="s">
        <v>1563</v>
      </c>
      <c r="D190" s="4" t="s">
        <v>1564</v>
      </c>
      <c r="E190" s="4" t="s">
        <v>1565</v>
      </c>
      <c r="F190" s="4" t="s">
        <v>1566</v>
      </c>
      <c r="G190" s="4" t="s">
        <v>1567</v>
      </c>
      <c r="H190" s="4" t="s">
        <v>595</v>
      </c>
      <c r="I190" s="4" t="s">
        <v>1568</v>
      </c>
      <c r="J190" s="4" t="s">
        <v>1569</v>
      </c>
      <c r="K190" s="4" t="s">
        <v>575</v>
      </c>
      <c r="L190" s="4" t="s">
        <v>604</v>
      </c>
    </row>
    <row r="191" spans="1:12">
      <c r="A191" s="4">
        <v>190</v>
      </c>
      <c r="B191" s="4" t="s">
        <v>92</v>
      </c>
      <c r="C191" s="4" t="s">
        <v>702</v>
      </c>
      <c r="D191" s="4" t="s">
        <v>703</v>
      </c>
      <c r="E191" s="4" t="s">
        <v>704</v>
      </c>
      <c r="F191" s="4" t="s">
        <v>705</v>
      </c>
      <c r="G191" s="4" t="s">
        <v>1570</v>
      </c>
      <c r="H191" s="4" t="s">
        <v>1571</v>
      </c>
      <c r="I191" s="4" t="s">
        <v>1572</v>
      </c>
      <c r="J191" s="4" t="s">
        <v>709</v>
      </c>
      <c r="K191" s="4" t="s">
        <v>575</v>
      </c>
      <c r="L191" s="4" t="s">
        <v>604</v>
      </c>
    </row>
    <row r="192" spans="1:12">
      <c r="A192" s="4">
        <v>191</v>
      </c>
      <c r="B192" s="4" t="s">
        <v>92</v>
      </c>
      <c r="C192" s="4" t="s">
        <v>1573</v>
      </c>
      <c r="D192" s="4" t="s">
        <v>1574</v>
      </c>
      <c r="E192" s="4" t="s">
        <v>1575</v>
      </c>
      <c r="F192" s="4" t="s">
        <v>1576</v>
      </c>
      <c r="G192" s="4" t="s">
        <v>1577</v>
      </c>
      <c r="H192" s="4" t="s">
        <v>1578</v>
      </c>
      <c r="I192" s="4" t="s">
        <v>1579</v>
      </c>
      <c r="J192" s="4" t="s">
        <v>1580</v>
      </c>
      <c r="K192" s="4" t="s">
        <v>575</v>
      </c>
      <c r="L192" s="4" t="s">
        <v>604</v>
      </c>
    </row>
    <row r="193" spans="1:12">
      <c r="A193" s="4">
        <v>192</v>
      </c>
      <c r="B193" s="4" t="s">
        <v>92</v>
      </c>
      <c r="C193" s="4" t="s">
        <v>1458</v>
      </c>
      <c r="D193" s="4" t="s">
        <v>1459</v>
      </c>
      <c r="E193" s="4" t="s">
        <v>1581</v>
      </c>
      <c r="F193" s="4" t="s">
        <v>1582</v>
      </c>
      <c r="G193" s="4" t="s">
        <v>1583</v>
      </c>
      <c r="H193" s="4" t="s">
        <v>596</v>
      </c>
      <c r="I193" s="4" t="s">
        <v>1584</v>
      </c>
      <c r="J193" s="4" t="s">
        <v>1585</v>
      </c>
      <c r="K193" s="4" t="s">
        <v>575</v>
      </c>
      <c r="L193" s="4" t="s">
        <v>604</v>
      </c>
    </row>
    <row r="194" spans="1:12">
      <c r="A194" s="4">
        <v>193</v>
      </c>
      <c r="B194" s="4" t="s">
        <v>92</v>
      </c>
      <c r="C194" s="4" t="s">
        <v>868</v>
      </c>
      <c r="D194" s="4" t="s">
        <v>869</v>
      </c>
      <c r="E194" s="4" t="s">
        <v>1586</v>
      </c>
      <c r="F194" s="4" t="s">
        <v>1587</v>
      </c>
      <c r="G194" s="4" t="s">
        <v>1588</v>
      </c>
      <c r="H194" s="4" t="s">
        <v>1589</v>
      </c>
      <c r="I194" s="4" t="s">
        <v>1590</v>
      </c>
      <c r="J194" s="4" t="s">
        <v>875</v>
      </c>
      <c r="K194" s="4" t="s">
        <v>575</v>
      </c>
      <c r="L194" s="4" t="s">
        <v>604</v>
      </c>
    </row>
    <row r="195" spans="1:12">
      <c r="A195" s="4">
        <v>194</v>
      </c>
      <c r="B195" s="4" t="s">
        <v>92</v>
      </c>
      <c r="C195" s="4" t="s">
        <v>685</v>
      </c>
      <c r="D195" s="4" t="s">
        <v>686</v>
      </c>
      <c r="E195" s="4" t="s">
        <v>685</v>
      </c>
      <c r="F195" s="4" t="s">
        <v>686</v>
      </c>
      <c r="G195" s="4" t="s">
        <v>1591</v>
      </c>
      <c r="H195" s="4" t="s">
        <v>1592</v>
      </c>
      <c r="I195" s="4" t="s">
        <v>1593</v>
      </c>
      <c r="J195" s="4" t="s">
        <v>734</v>
      </c>
      <c r="K195" s="4" t="s">
        <v>575</v>
      </c>
      <c r="L195" s="4" t="s">
        <v>604</v>
      </c>
    </row>
    <row r="196" spans="1:12">
      <c r="A196" s="4">
        <v>195</v>
      </c>
      <c r="B196" s="4" t="s">
        <v>92</v>
      </c>
      <c r="C196" s="4" t="s">
        <v>685</v>
      </c>
      <c r="D196" s="4" t="s">
        <v>686</v>
      </c>
      <c r="E196" s="4" t="s">
        <v>685</v>
      </c>
      <c r="F196" s="4" t="s">
        <v>686</v>
      </c>
      <c r="G196" s="4" t="s">
        <v>1594</v>
      </c>
      <c r="H196" s="4" t="s">
        <v>1595</v>
      </c>
      <c r="I196" s="4" t="s">
        <v>1596</v>
      </c>
      <c r="J196" s="4" t="s">
        <v>734</v>
      </c>
      <c r="K196" s="4" t="s">
        <v>548</v>
      </c>
      <c r="L196" s="4" t="s">
        <v>604</v>
      </c>
    </row>
    <row r="197" spans="1:12">
      <c r="A197" s="4">
        <v>196</v>
      </c>
      <c r="B197" s="4" t="s">
        <v>92</v>
      </c>
      <c r="C197" s="4" t="s">
        <v>685</v>
      </c>
      <c r="D197" s="4" t="s">
        <v>686</v>
      </c>
      <c r="E197" s="4" t="s">
        <v>685</v>
      </c>
      <c r="F197" s="4" t="s">
        <v>686</v>
      </c>
      <c r="G197" s="4" t="s">
        <v>1597</v>
      </c>
      <c r="H197" s="4" t="s">
        <v>1598</v>
      </c>
      <c r="I197" s="4" t="s">
        <v>1599</v>
      </c>
      <c r="J197" s="4" t="s">
        <v>820</v>
      </c>
      <c r="K197" s="4" t="s">
        <v>575</v>
      </c>
      <c r="L197" s="4" t="s">
        <v>604</v>
      </c>
    </row>
    <row r="198" spans="1:12">
      <c r="A198" s="4">
        <v>197</v>
      </c>
      <c r="B198" s="4" t="s">
        <v>92</v>
      </c>
      <c r="C198" s="4" t="s">
        <v>868</v>
      </c>
      <c r="D198" s="4" t="s">
        <v>869</v>
      </c>
      <c r="E198" s="4" t="s">
        <v>1600</v>
      </c>
      <c r="F198" s="4" t="s">
        <v>1601</v>
      </c>
      <c r="G198" s="4" t="s">
        <v>1602</v>
      </c>
      <c r="H198" s="4" t="s">
        <v>1603</v>
      </c>
      <c r="I198" s="4" t="s">
        <v>1604</v>
      </c>
      <c r="J198" s="4" t="s">
        <v>875</v>
      </c>
      <c r="K198" s="4" t="s">
        <v>575</v>
      </c>
      <c r="L198" s="4" t="s">
        <v>604</v>
      </c>
    </row>
    <row r="199" spans="1:12">
      <c r="A199" s="4">
        <v>198</v>
      </c>
      <c r="B199" s="4" t="s">
        <v>92</v>
      </c>
      <c r="C199" s="4" t="s">
        <v>685</v>
      </c>
      <c r="D199" s="4" t="s">
        <v>686</v>
      </c>
      <c r="E199" s="4" t="s">
        <v>685</v>
      </c>
      <c r="F199" s="4" t="s">
        <v>686</v>
      </c>
      <c r="G199" s="4" t="s">
        <v>1605</v>
      </c>
      <c r="H199" s="4" t="s">
        <v>1606</v>
      </c>
      <c r="I199" s="4" t="s">
        <v>1607</v>
      </c>
      <c r="J199" s="4" t="s">
        <v>684</v>
      </c>
      <c r="K199" s="4" t="s">
        <v>575</v>
      </c>
      <c r="L199" s="4" t="s">
        <v>604</v>
      </c>
    </row>
    <row r="200" spans="1:12">
      <c r="A200" s="4">
        <v>199</v>
      </c>
      <c r="B200" s="4" t="s">
        <v>92</v>
      </c>
      <c r="C200" s="4" t="s">
        <v>685</v>
      </c>
      <c r="D200" s="4" t="s">
        <v>686</v>
      </c>
      <c r="E200" s="4" t="s">
        <v>685</v>
      </c>
      <c r="F200" s="4" t="s">
        <v>686</v>
      </c>
      <c r="G200" s="4" t="s">
        <v>1608</v>
      </c>
      <c r="H200" s="4" t="s">
        <v>1609</v>
      </c>
      <c r="I200" s="4" t="s">
        <v>1610</v>
      </c>
      <c r="J200" s="4" t="s">
        <v>1150</v>
      </c>
      <c r="K200" s="4" t="s">
        <v>575</v>
      </c>
      <c r="L200" s="4" t="s">
        <v>604</v>
      </c>
    </row>
    <row r="201" spans="1:12">
      <c r="A201" s="4">
        <v>200</v>
      </c>
      <c r="B201" s="4" t="s">
        <v>92</v>
      </c>
      <c r="C201" s="4" t="s">
        <v>685</v>
      </c>
      <c r="D201" s="4" t="s">
        <v>686</v>
      </c>
      <c r="E201" s="4" t="s">
        <v>685</v>
      </c>
      <c r="F201" s="4" t="s">
        <v>686</v>
      </c>
      <c r="G201" s="4" t="s">
        <v>1611</v>
      </c>
      <c r="H201" s="4" t="s">
        <v>1612</v>
      </c>
      <c r="I201" s="4" t="s">
        <v>1613</v>
      </c>
      <c r="J201" s="4" t="s">
        <v>1150</v>
      </c>
      <c r="K201" s="4" t="s">
        <v>589</v>
      </c>
      <c r="L201" s="4" t="s">
        <v>604</v>
      </c>
    </row>
    <row r="202" spans="1:12">
      <c r="A202" s="4">
        <v>201</v>
      </c>
      <c r="B202" s="4" t="s">
        <v>92</v>
      </c>
      <c r="C202" s="4" t="s">
        <v>868</v>
      </c>
      <c r="D202" s="4" t="s">
        <v>869</v>
      </c>
      <c r="E202" s="4" t="s">
        <v>1614</v>
      </c>
      <c r="F202" s="4" t="s">
        <v>1615</v>
      </c>
      <c r="G202" s="4" t="s">
        <v>1616</v>
      </c>
      <c r="H202" s="4" t="s">
        <v>1617</v>
      </c>
      <c r="I202" s="4" t="s">
        <v>1618</v>
      </c>
      <c r="J202" s="4" t="s">
        <v>875</v>
      </c>
      <c r="K202" s="4" t="s">
        <v>575</v>
      </c>
      <c r="L202" s="4" t="s">
        <v>604</v>
      </c>
    </row>
    <row r="203" spans="1:12">
      <c r="A203" s="4">
        <v>202</v>
      </c>
      <c r="B203" s="4" t="s">
        <v>92</v>
      </c>
      <c r="C203" s="4" t="s">
        <v>868</v>
      </c>
      <c r="D203" s="4" t="s">
        <v>869</v>
      </c>
      <c r="E203" s="4" t="s">
        <v>1407</v>
      </c>
      <c r="F203" s="4" t="s">
        <v>1408</v>
      </c>
      <c r="G203" s="4" t="s">
        <v>1619</v>
      </c>
      <c r="H203" s="4" t="s">
        <v>1620</v>
      </c>
      <c r="I203" s="4" t="s">
        <v>1621</v>
      </c>
      <c r="J203" s="4" t="s">
        <v>875</v>
      </c>
      <c r="K203" s="4" t="s">
        <v>575</v>
      </c>
      <c r="L203" s="4" t="s">
        <v>604</v>
      </c>
    </row>
    <row r="204" spans="1:12">
      <c r="A204" s="4">
        <v>203</v>
      </c>
      <c r="B204" s="4" t="s">
        <v>92</v>
      </c>
      <c r="C204" s="4" t="s">
        <v>933</v>
      </c>
      <c r="D204" s="4" t="s">
        <v>934</v>
      </c>
      <c r="E204" s="4" t="s">
        <v>935</v>
      </c>
      <c r="F204" s="4" t="s">
        <v>936</v>
      </c>
      <c r="G204" s="4" t="s">
        <v>1622</v>
      </c>
      <c r="H204" s="4" t="s">
        <v>1623</v>
      </c>
      <c r="I204" s="4" t="s">
        <v>1624</v>
      </c>
      <c r="J204" s="4" t="s">
        <v>940</v>
      </c>
      <c r="K204" s="4" t="s">
        <v>575</v>
      </c>
      <c r="L204" s="4" t="s">
        <v>604</v>
      </c>
    </row>
    <row r="205" spans="1:12">
      <c r="A205" s="4">
        <v>204</v>
      </c>
      <c r="B205" s="4" t="s">
        <v>92</v>
      </c>
      <c r="C205" s="4" t="s">
        <v>677</v>
      </c>
      <c r="D205" s="4" t="s">
        <v>678</v>
      </c>
      <c r="E205" s="4" t="s">
        <v>1223</v>
      </c>
      <c r="F205" s="4" t="s">
        <v>1224</v>
      </c>
      <c r="G205" s="4" t="s">
        <v>1625</v>
      </c>
      <c r="H205" s="4" t="s">
        <v>1626</v>
      </c>
      <c r="I205" s="4" t="s">
        <v>1627</v>
      </c>
      <c r="J205" s="4" t="s">
        <v>983</v>
      </c>
      <c r="K205" s="4" t="s">
        <v>589</v>
      </c>
      <c r="L205" s="4" t="s">
        <v>604</v>
      </c>
    </row>
    <row r="206" spans="1:12">
      <c r="A206" s="4">
        <v>205</v>
      </c>
      <c r="B206" s="4" t="s">
        <v>92</v>
      </c>
      <c r="C206" s="4" t="s">
        <v>868</v>
      </c>
      <c r="D206" s="4" t="s">
        <v>869</v>
      </c>
      <c r="E206" s="4" t="s">
        <v>1628</v>
      </c>
      <c r="F206" s="4" t="s">
        <v>1629</v>
      </c>
      <c r="G206" s="4" t="s">
        <v>1630</v>
      </c>
      <c r="H206" s="4" t="s">
        <v>1631</v>
      </c>
      <c r="I206" s="4" t="s">
        <v>1632</v>
      </c>
      <c r="J206" s="4" t="s">
        <v>875</v>
      </c>
      <c r="K206" s="4" t="s">
        <v>575</v>
      </c>
      <c r="L206" s="4" t="s">
        <v>604</v>
      </c>
    </row>
    <row r="207" spans="1:12">
      <c r="A207" s="4">
        <v>206</v>
      </c>
      <c r="B207" s="4" t="s">
        <v>92</v>
      </c>
      <c r="C207" s="4" t="s">
        <v>748</v>
      </c>
      <c r="D207" s="4" t="s">
        <v>749</v>
      </c>
      <c r="E207" s="4" t="s">
        <v>748</v>
      </c>
      <c r="F207" s="4" t="s">
        <v>749</v>
      </c>
      <c r="G207" s="4" t="s">
        <v>1633</v>
      </c>
      <c r="H207" s="4" t="s">
        <v>1634</v>
      </c>
      <c r="I207" s="4" t="s">
        <v>1635</v>
      </c>
      <c r="J207" s="4" t="s">
        <v>753</v>
      </c>
      <c r="K207" s="4" t="s">
        <v>589</v>
      </c>
      <c r="L207" s="4" t="s">
        <v>604</v>
      </c>
    </row>
    <row r="208" spans="1:12">
      <c r="A208" s="4">
        <v>207</v>
      </c>
      <c r="B208" s="4" t="s">
        <v>92</v>
      </c>
      <c r="C208" s="4" t="s">
        <v>821</v>
      </c>
      <c r="D208" s="4" t="s">
        <v>822</v>
      </c>
      <c r="E208" s="4" t="s">
        <v>1415</v>
      </c>
      <c r="F208" s="4" t="s">
        <v>1416</v>
      </c>
      <c r="G208" s="4" t="s">
        <v>1636</v>
      </c>
      <c r="H208" s="4" t="s">
        <v>1637</v>
      </c>
      <c r="I208" s="4" t="s">
        <v>1638</v>
      </c>
      <c r="J208" s="4" t="s">
        <v>916</v>
      </c>
      <c r="K208" s="4" t="s">
        <v>575</v>
      </c>
      <c r="L208" s="4" t="s">
        <v>604</v>
      </c>
    </row>
    <row r="209" spans="1:12">
      <c r="A209" s="4">
        <v>208</v>
      </c>
      <c r="B209" s="4" t="s">
        <v>92</v>
      </c>
      <c r="C209" s="4" t="s">
        <v>909</v>
      </c>
      <c r="D209" s="4" t="s">
        <v>910</v>
      </c>
      <c r="E209" s="4" t="s">
        <v>911</v>
      </c>
      <c r="F209" s="4" t="s">
        <v>912</v>
      </c>
      <c r="G209" s="4" t="s">
        <v>1639</v>
      </c>
      <c r="H209" s="4" t="s">
        <v>1640</v>
      </c>
      <c r="I209" s="4" t="s">
        <v>1641</v>
      </c>
      <c r="J209" s="4" t="s">
        <v>916</v>
      </c>
      <c r="K209" s="4" t="s">
        <v>575</v>
      </c>
      <c r="L209" s="4" t="s">
        <v>604</v>
      </c>
    </row>
    <row r="210" spans="1:12">
      <c r="A210" s="4">
        <v>209</v>
      </c>
      <c r="B210" s="4" t="s">
        <v>92</v>
      </c>
      <c r="C210" s="4" t="s">
        <v>992</v>
      </c>
      <c r="D210" s="4" t="s">
        <v>993</v>
      </c>
      <c r="E210" s="4" t="s">
        <v>1642</v>
      </c>
      <c r="F210" s="4" t="s">
        <v>1643</v>
      </c>
      <c r="G210" s="4" t="s">
        <v>1644</v>
      </c>
      <c r="H210" s="4" t="s">
        <v>1645</v>
      </c>
      <c r="I210" s="4" t="s">
        <v>1646</v>
      </c>
      <c r="J210" s="4" t="s">
        <v>999</v>
      </c>
      <c r="K210" s="4" t="s">
        <v>575</v>
      </c>
      <c r="L210" s="4" t="s">
        <v>604</v>
      </c>
    </row>
    <row r="211" spans="1:12">
      <c r="A211" s="4">
        <v>210</v>
      </c>
      <c r="B211" s="4" t="s">
        <v>92</v>
      </c>
      <c r="C211" s="4" t="s">
        <v>685</v>
      </c>
      <c r="D211" s="4" t="s">
        <v>686</v>
      </c>
      <c r="E211" s="4" t="s">
        <v>685</v>
      </c>
      <c r="F211" s="4" t="s">
        <v>686</v>
      </c>
      <c r="G211" s="4" t="s">
        <v>1647</v>
      </c>
      <c r="H211" s="4" t="s">
        <v>1648</v>
      </c>
      <c r="I211" s="4" t="s">
        <v>1649</v>
      </c>
      <c r="J211" s="4" t="s">
        <v>734</v>
      </c>
      <c r="K211" s="4" t="s">
        <v>575</v>
      </c>
      <c r="L211" s="4" t="s">
        <v>604</v>
      </c>
    </row>
    <row r="212" spans="1:12">
      <c r="A212" s="4">
        <v>211</v>
      </c>
      <c r="B212" s="4" t="s">
        <v>92</v>
      </c>
      <c r="C212" s="4" t="s">
        <v>748</v>
      </c>
      <c r="D212" s="4" t="s">
        <v>749</v>
      </c>
      <c r="E212" s="4" t="s">
        <v>748</v>
      </c>
      <c r="F212" s="4" t="s">
        <v>749</v>
      </c>
      <c r="G212" s="4" t="s">
        <v>1650</v>
      </c>
      <c r="H212" s="4" t="s">
        <v>1651</v>
      </c>
      <c r="I212" s="4" t="s">
        <v>1652</v>
      </c>
      <c r="J212" s="4" t="s">
        <v>753</v>
      </c>
      <c r="K212" s="4" t="s">
        <v>589</v>
      </c>
      <c r="L212" s="4" t="s">
        <v>604</v>
      </c>
    </row>
    <row r="213" spans="1:12">
      <c r="A213" s="4">
        <v>212</v>
      </c>
      <c r="B213" s="4" t="s">
        <v>92</v>
      </c>
      <c r="C213" s="4" t="s">
        <v>748</v>
      </c>
      <c r="D213" s="4" t="s">
        <v>749</v>
      </c>
      <c r="E213" s="4" t="s">
        <v>748</v>
      </c>
      <c r="F213" s="4" t="s">
        <v>749</v>
      </c>
      <c r="G213" s="4" t="s">
        <v>1653</v>
      </c>
      <c r="H213" s="4" t="s">
        <v>1654</v>
      </c>
      <c r="I213" s="4" t="s">
        <v>1655</v>
      </c>
      <c r="J213" s="4" t="s">
        <v>753</v>
      </c>
      <c r="K213" s="4" t="s">
        <v>589</v>
      </c>
      <c r="L213" s="4" t="s">
        <v>604</v>
      </c>
    </row>
    <row r="214" spans="1:12">
      <c r="A214" s="4">
        <v>213</v>
      </c>
      <c r="B214" s="4" t="s">
        <v>92</v>
      </c>
      <c r="C214" s="4" t="s">
        <v>685</v>
      </c>
      <c r="D214" s="4" t="s">
        <v>686</v>
      </c>
      <c r="E214" s="4" t="s">
        <v>685</v>
      </c>
      <c r="F214" s="4" t="s">
        <v>686</v>
      </c>
      <c r="G214" s="4" t="s">
        <v>1656</v>
      </c>
      <c r="H214" s="4" t="s">
        <v>1657</v>
      </c>
      <c r="I214" s="4" t="s">
        <v>1658</v>
      </c>
      <c r="J214" s="4" t="s">
        <v>734</v>
      </c>
      <c r="K214" s="4" t="s">
        <v>575</v>
      </c>
      <c r="L214" s="4" t="s">
        <v>604</v>
      </c>
    </row>
    <row r="215" spans="1:12">
      <c r="A215" s="4">
        <v>214</v>
      </c>
      <c r="B215" s="4" t="s">
        <v>92</v>
      </c>
      <c r="C215" s="4" t="s">
        <v>1071</v>
      </c>
      <c r="D215" s="4" t="s">
        <v>1072</v>
      </c>
      <c r="E215" s="4" t="s">
        <v>1659</v>
      </c>
      <c r="F215" s="4" t="s">
        <v>1660</v>
      </c>
      <c r="G215" s="4" t="s">
        <v>1661</v>
      </c>
      <c r="H215" s="4" t="s">
        <v>1662</v>
      </c>
      <c r="I215" s="4" t="s">
        <v>1663</v>
      </c>
      <c r="J215" s="4" t="s">
        <v>1078</v>
      </c>
      <c r="K215" s="4" t="s">
        <v>575</v>
      </c>
      <c r="L215" s="4" t="s">
        <v>604</v>
      </c>
    </row>
    <row r="216" spans="1:12">
      <c r="A216" s="4">
        <v>215</v>
      </c>
      <c r="B216" s="4" t="s">
        <v>92</v>
      </c>
      <c r="C216" s="4" t="s">
        <v>970</v>
      </c>
      <c r="D216" s="4" t="s">
        <v>971</v>
      </c>
      <c r="E216" s="4" t="s">
        <v>1238</v>
      </c>
      <c r="F216" s="4" t="s">
        <v>1239</v>
      </c>
      <c r="G216" s="4" t="s">
        <v>1664</v>
      </c>
      <c r="H216" s="4" t="s">
        <v>1665</v>
      </c>
      <c r="I216" s="4" t="s">
        <v>1666</v>
      </c>
      <c r="J216" s="4" t="s">
        <v>1243</v>
      </c>
      <c r="K216" s="4" t="s">
        <v>575</v>
      </c>
      <c r="L216" s="4" t="s">
        <v>604</v>
      </c>
    </row>
    <row r="217" spans="1:12">
      <c r="A217" s="4">
        <v>216</v>
      </c>
      <c r="B217" s="4" t="s">
        <v>92</v>
      </c>
      <c r="C217" s="4" t="s">
        <v>1667</v>
      </c>
      <c r="D217" s="4" t="s">
        <v>1668</v>
      </c>
      <c r="E217" s="4" t="s">
        <v>1669</v>
      </c>
      <c r="F217" s="4" t="s">
        <v>1670</v>
      </c>
      <c r="G217" s="4" t="s">
        <v>1671</v>
      </c>
      <c r="H217" s="4" t="s">
        <v>1672</v>
      </c>
      <c r="I217" s="4" t="s">
        <v>1673</v>
      </c>
      <c r="J217" s="4" t="s">
        <v>1674</v>
      </c>
      <c r="K217" s="4" t="s">
        <v>575</v>
      </c>
      <c r="L217" s="4" t="s">
        <v>604</v>
      </c>
    </row>
    <row r="218" spans="1:12">
      <c r="A218" s="4">
        <v>217</v>
      </c>
      <c r="B218" s="4" t="s">
        <v>92</v>
      </c>
      <c r="C218" s="4" t="s">
        <v>1667</v>
      </c>
      <c r="D218" s="4" t="s">
        <v>1668</v>
      </c>
      <c r="E218" s="4" t="s">
        <v>1669</v>
      </c>
      <c r="F218" s="4" t="s">
        <v>1670</v>
      </c>
      <c r="G218" s="4" t="s">
        <v>1675</v>
      </c>
      <c r="H218" s="4" t="s">
        <v>1676</v>
      </c>
      <c r="I218" s="4" t="s">
        <v>1677</v>
      </c>
      <c r="J218" s="4" t="s">
        <v>1674</v>
      </c>
      <c r="K218" s="4" t="s">
        <v>575</v>
      </c>
      <c r="L218" s="4" t="s">
        <v>604</v>
      </c>
    </row>
    <row r="219" spans="1:12">
      <c r="A219" s="4">
        <v>218</v>
      </c>
      <c r="B219" s="4" t="s">
        <v>92</v>
      </c>
      <c r="C219" s="4" t="s">
        <v>868</v>
      </c>
      <c r="D219" s="4" t="s">
        <v>869</v>
      </c>
      <c r="E219" s="4" t="s">
        <v>1407</v>
      </c>
      <c r="F219" s="4" t="s">
        <v>1408</v>
      </c>
      <c r="G219" s="4" t="s">
        <v>1678</v>
      </c>
      <c r="H219" s="4" t="s">
        <v>1676</v>
      </c>
      <c r="I219" s="4" t="s">
        <v>1679</v>
      </c>
      <c r="J219" s="4" t="s">
        <v>875</v>
      </c>
      <c r="K219" s="4" t="s">
        <v>575</v>
      </c>
      <c r="L219" s="4" t="s">
        <v>604</v>
      </c>
    </row>
    <row r="220" spans="1:12">
      <c r="A220" s="4">
        <v>219</v>
      </c>
      <c r="B220" s="4" t="s">
        <v>92</v>
      </c>
      <c r="C220" s="4" t="s">
        <v>1332</v>
      </c>
      <c r="D220" s="4" t="s">
        <v>1333</v>
      </c>
      <c r="E220" s="4" t="s">
        <v>1334</v>
      </c>
      <c r="F220" s="4" t="s">
        <v>1335</v>
      </c>
      <c r="G220" s="4" t="s">
        <v>1680</v>
      </c>
      <c r="H220" s="4" t="s">
        <v>1681</v>
      </c>
      <c r="I220" s="4" t="s">
        <v>1682</v>
      </c>
      <c r="J220" s="4" t="s">
        <v>764</v>
      </c>
      <c r="K220" s="4" t="s">
        <v>575</v>
      </c>
      <c r="L220" s="4" t="s">
        <v>604</v>
      </c>
    </row>
    <row r="221" spans="1:12">
      <c r="A221" s="4">
        <v>220</v>
      </c>
      <c r="B221" s="4" t="s">
        <v>92</v>
      </c>
      <c r="C221" s="4" t="s">
        <v>742</v>
      </c>
      <c r="D221" s="4" t="s">
        <v>743</v>
      </c>
      <c r="E221" s="4" t="s">
        <v>742</v>
      </c>
      <c r="F221" s="4" t="s">
        <v>743</v>
      </c>
      <c r="G221" s="4" t="s">
        <v>1683</v>
      </c>
      <c r="H221" s="4" t="s">
        <v>1684</v>
      </c>
      <c r="I221" s="4" t="s">
        <v>1685</v>
      </c>
      <c r="J221" s="4" t="s">
        <v>747</v>
      </c>
      <c r="K221" s="4" t="s">
        <v>548</v>
      </c>
      <c r="L221" s="4" t="s">
        <v>604</v>
      </c>
    </row>
    <row r="222" spans="1:12">
      <c r="A222" s="4">
        <v>221</v>
      </c>
      <c r="B222" s="4" t="s">
        <v>92</v>
      </c>
      <c r="C222" s="4" t="s">
        <v>1387</v>
      </c>
      <c r="D222" s="4" t="s">
        <v>1388</v>
      </c>
      <c r="E222" s="4" t="s">
        <v>1389</v>
      </c>
      <c r="F222" s="4" t="s">
        <v>1390</v>
      </c>
      <c r="G222" s="4" t="s">
        <v>1686</v>
      </c>
      <c r="H222" s="4" t="s">
        <v>1687</v>
      </c>
      <c r="I222" s="4" t="s">
        <v>1688</v>
      </c>
      <c r="J222" s="4" t="s">
        <v>1394</v>
      </c>
      <c r="K222" s="4" t="s">
        <v>575</v>
      </c>
      <c r="L222" s="4" t="s">
        <v>604</v>
      </c>
    </row>
    <row r="223" spans="1:12">
      <c r="A223" s="4">
        <v>222</v>
      </c>
      <c r="B223" s="4" t="s">
        <v>92</v>
      </c>
      <c r="C223" s="4" t="s">
        <v>671</v>
      </c>
      <c r="D223" s="4" t="s">
        <v>672</v>
      </c>
      <c r="E223" s="4" t="s">
        <v>671</v>
      </c>
      <c r="F223" s="4" t="s">
        <v>672</v>
      </c>
      <c r="G223" s="4" t="s">
        <v>1689</v>
      </c>
      <c r="H223" s="4" t="s">
        <v>1690</v>
      </c>
      <c r="I223" s="4" t="s">
        <v>1691</v>
      </c>
      <c r="J223" s="4" t="s">
        <v>676</v>
      </c>
      <c r="K223" s="4" t="s">
        <v>575</v>
      </c>
      <c r="L223" s="4" t="s">
        <v>604</v>
      </c>
    </row>
    <row r="224" spans="1:12">
      <c r="A224" s="4">
        <v>223</v>
      </c>
      <c r="B224" s="4" t="s">
        <v>92</v>
      </c>
      <c r="C224" s="4" t="s">
        <v>854</v>
      </c>
      <c r="D224" s="4" t="s">
        <v>855</v>
      </c>
      <c r="E224" s="4" t="s">
        <v>854</v>
      </c>
      <c r="F224" s="4" t="s">
        <v>855</v>
      </c>
      <c r="G224" s="4" t="s">
        <v>1692</v>
      </c>
      <c r="H224" s="4" t="s">
        <v>1693</v>
      </c>
      <c r="I224" s="4" t="s">
        <v>1694</v>
      </c>
      <c r="J224" s="4" t="s">
        <v>888</v>
      </c>
      <c r="K224" s="4" t="s">
        <v>589</v>
      </c>
      <c r="L224" s="4" t="s">
        <v>604</v>
      </c>
    </row>
    <row r="225" spans="1:12">
      <c r="A225" s="4">
        <v>224</v>
      </c>
      <c r="B225" s="4" t="s">
        <v>92</v>
      </c>
      <c r="C225" s="4" t="s">
        <v>1332</v>
      </c>
      <c r="D225" s="4" t="s">
        <v>1333</v>
      </c>
      <c r="E225" s="4" t="s">
        <v>949</v>
      </c>
      <c r="F225" s="4" t="s">
        <v>1695</v>
      </c>
      <c r="G225" s="4" t="s">
        <v>1696</v>
      </c>
      <c r="H225" s="4" t="s">
        <v>1697</v>
      </c>
      <c r="I225" s="4" t="s">
        <v>1698</v>
      </c>
      <c r="J225" s="4" t="s">
        <v>764</v>
      </c>
      <c r="K225" s="4" t="s">
        <v>575</v>
      </c>
      <c r="L225" s="4" t="s">
        <v>604</v>
      </c>
    </row>
    <row r="226" spans="1:12">
      <c r="A226" s="4">
        <v>225</v>
      </c>
      <c r="B226" s="4" t="s">
        <v>92</v>
      </c>
      <c r="C226" s="4" t="s">
        <v>735</v>
      </c>
      <c r="D226" s="4" t="s">
        <v>736</v>
      </c>
      <c r="E226" s="4" t="s">
        <v>1699</v>
      </c>
      <c r="F226" s="4" t="s">
        <v>1700</v>
      </c>
      <c r="G226" s="4" t="s">
        <v>1701</v>
      </c>
      <c r="H226" s="4" t="s">
        <v>1702</v>
      </c>
      <c r="I226" s="4" t="s">
        <v>1703</v>
      </c>
      <c r="J226" s="4" t="s">
        <v>676</v>
      </c>
      <c r="K226" s="4" t="s">
        <v>575</v>
      </c>
      <c r="L226" s="4" t="s">
        <v>604</v>
      </c>
    </row>
    <row r="227" spans="1:12">
      <c r="A227" s="4">
        <v>226</v>
      </c>
      <c r="B227" s="4" t="s">
        <v>92</v>
      </c>
      <c r="C227" s="4" t="s">
        <v>941</v>
      </c>
      <c r="D227" s="4" t="s">
        <v>942</v>
      </c>
      <c r="E227" s="4" t="s">
        <v>943</v>
      </c>
      <c r="F227" s="4" t="s">
        <v>944</v>
      </c>
      <c r="G227" s="4" t="s">
        <v>1704</v>
      </c>
      <c r="H227" s="4" t="s">
        <v>1705</v>
      </c>
      <c r="I227" s="4" t="s">
        <v>1706</v>
      </c>
      <c r="J227" s="4" t="s">
        <v>948</v>
      </c>
      <c r="K227" s="4" t="s">
        <v>575</v>
      </c>
      <c r="L227" s="4" t="s">
        <v>604</v>
      </c>
    </row>
    <row r="228" spans="1:12">
      <c r="A228" s="4">
        <v>227</v>
      </c>
      <c r="B228" s="4" t="s">
        <v>92</v>
      </c>
      <c r="C228" s="4" t="s">
        <v>1273</v>
      </c>
      <c r="D228" s="4" t="s">
        <v>1274</v>
      </c>
      <c r="E228" s="4" t="s">
        <v>1707</v>
      </c>
      <c r="F228" s="4" t="s">
        <v>1708</v>
      </c>
      <c r="G228" s="4" t="s">
        <v>1709</v>
      </c>
      <c r="H228" s="4" t="s">
        <v>1710</v>
      </c>
      <c r="I228" s="4" t="s">
        <v>1711</v>
      </c>
      <c r="J228" s="4" t="s">
        <v>806</v>
      </c>
      <c r="K228" s="4" t="s">
        <v>575</v>
      </c>
      <c r="L228" s="4" t="s">
        <v>604</v>
      </c>
    </row>
    <row r="229" spans="1:12">
      <c r="A229" s="4">
        <v>228</v>
      </c>
      <c r="B229" s="4" t="s">
        <v>92</v>
      </c>
      <c r="C229" s="4" t="s">
        <v>1492</v>
      </c>
      <c r="D229" s="4" t="s">
        <v>1493</v>
      </c>
      <c r="E229" s="4" t="s">
        <v>1712</v>
      </c>
      <c r="F229" s="4" t="s">
        <v>1713</v>
      </c>
      <c r="G229" s="4" t="s">
        <v>1714</v>
      </c>
      <c r="H229" s="4" t="s">
        <v>1715</v>
      </c>
      <c r="I229" s="4" t="s">
        <v>1716</v>
      </c>
      <c r="J229" s="4" t="s">
        <v>1326</v>
      </c>
      <c r="K229" s="4" t="s">
        <v>575</v>
      </c>
      <c r="L229" s="4" t="s">
        <v>604</v>
      </c>
    </row>
    <row r="230" spans="1:12">
      <c r="A230" s="4">
        <v>229</v>
      </c>
      <c r="B230" s="4" t="s">
        <v>92</v>
      </c>
      <c r="C230" s="4" t="s">
        <v>1135</v>
      </c>
      <c r="D230" s="4" t="s">
        <v>1136</v>
      </c>
      <c r="E230" s="4" t="s">
        <v>1137</v>
      </c>
      <c r="F230" s="4" t="s">
        <v>1138</v>
      </c>
      <c r="G230" s="4" t="s">
        <v>1717</v>
      </c>
      <c r="H230" s="4" t="s">
        <v>1718</v>
      </c>
      <c r="I230" s="4" t="s">
        <v>1719</v>
      </c>
      <c r="J230" s="4" t="s">
        <v>1720</v>
      </c>
      <c r="K230" s="4" t="s">
        <v>575</v>
      </c>
      <c r="L230" s="4" t="s">
        <v>604</v>
      </c>
    </row>
    <row r="231" spans="1:12">
      <c r="A231" s="4">
        <v>230</v>
      </c>
      <c r="B231" s="4" t="s">
        <v>92</v>
      </c>
      <c r="C231" s="4" t="s">
        <v>933</v>
      </c>
      <c r="D231" s="4" t="s">
        <v>934</v>
      </c>
      <c r="E231" s="4" t="s">
        <v>1721</v>
      </c>
      <c r="F231" s="4" t="s">
        <v>1722</v>
      </c>
      <c r="G231" s="4" t="s">
        <v>1723</v>
      </c>
      <c r="H231" s="4" t="s">
        <v>1724</v>
      </c>
      <c r="I231" s="4" t="s">
        <v>1725</v>
      </c>
      <c r="J231" s="4" t="s">
        <v>940</v>
      </c>
      <c r="K231" s="4" t="s">
        <v>575</v>
      </c>
      <c r="L231" s="4" t="s">
        <v>604</v>
      </c>
    </row>
    <row r="232" spans="1:12">
      <c r="A232" s="4">
        <v>231</v>
      </c>
      <c r="B232" s="4" t="s">
        <v>92</v>
      </c>
      <c r="C232" s="4" t="s">
        <v>933</v>
      </c>
      <c r="D232" s="4" t="s">
        <v>934</v>
      </c>
      <c r="E232" s="4" t="s">
        <v>1726</v>
      </c>
      <c r="F232" s="4" t="s">
        <v>1727</v>
      </c>
      <c r="G232" s="4" t="s">
        <v>1728</v>
      </c>
      <c r="H232" s="4" t="s">
        <v>1729</v>
      </c>
      <c r="I232" s="4" t="s">
        <v>1730</v>
      </c>
      <c r="J232" s="4" t="s">
        <v>940</v>
      </c>
      <c r="K232" s="4" t="s">
        <v>575</v>
      </c>
      <c r="L232" s="4" t="s">
        <v>604</v>
      </c>
    </row>
    <row r="233" spans="1:12">
      <c r="A233" s="4">
        <v>232</v>
      </c>
      <c r="B233" s="4" t="s">
        <v>92</v>
      </c>
      <c r="C233" s="4" t="s">
        <v>685</v>
      </c>
      <c r="D233" s="4" t="s">
        <v>686</v>
      </c>
      <c r="E233" s="4" t="s">
        <v>685</v>
      </c>
      <c r="F233" s="4" t="s">
        <v>686</v>
      </c>
      <c r="G233" s="4" t="s">
        <v>1731</v>
      </c>
      <c r="H233" s="4" t="s">
        <v>1732</v>
      </c>
      <c r="I233" s="4" t="s">
        <v>1733</v>
      </c>
      <c r="J233" s="4" t="s">
        <v>853</v>
      </c>
      <c r="K233" s="4" t="s">
        <v>548</v>
      </c>
      <c r="L233" s="4" t="s">
        <v>604</v>
      </c>
    </row>
    <row r="234" spans="1:12">
      <c r="A234" s="4">
        <v>233</v>
      </c>
      <c r="B234" s="4" t="s">
        <v>92</v>
      </c>
      <c r="C234" s="4" t="s">
        <v>1492</v>
      </c>
      <c r="D234" s="4" t="s">
        <v>1493</v>
      </c>
      <c r="E234" s="4" t="s">
        <v>1734</v>
      </c>
      <c r="F234" s="4" t="s">
        <v>1735</v>
      </c>
      <c r="G234" s="4" t="s">
        <v>1736</v>
      </c>
      <c r="H234" s="4" t="s">
        <v>1737</v>
      </c>
      <c r="I234" s="4" t="s">
        <v>1738</v>
      </c>
      <c r="J234" s="4" t="s">
        <v>1326</v>
      </c>
      <c r="K234" s="4" t="s">
        <v>575</v>
      </c>
      <c r="L234" s="4" t="s">
        <v>604</v>
      </c>
    </row>
    <row r="235" spans="1:12">
      <c r="A235" s="4">
        <v>234</v>
      </c>
      <c r="B235" s="4" t="s">
        <v>92</v>
      </c>
      <c r="C235" s="4" t="s">
        <v>685</v>
      </c>
      <c r="D235" s="4" t="s">
        <v>686</v>
      </c>
      <c r="E235" s="4" t="s">
        <v>685</v>
      </c>
      <c r="F235" s="4" t="s">
        <v>686</v>
      </c>
      <c r="G235" s="4" t="s">
        <v>1739</v>
      </c>
      <c r="H235" s="4" t="s">
        <v>1740</v>
      </c>
      <c r="I235" s="4" t="s">
        <v>1741</v>
      </c>
      <c r="J235" s="4" t="s">
        <v>1298</v>
      </c>
      <c r="K235" s="4" t="s">
        <v>589</v>
      </c>
      <c r="L235" s="4" t="s">
        <v>604</v>
      </c>
    </row>
    <row r="236" spans="1:12">
      <c r="A236" s="4">
        <v>235</v>
      </c>
      <c r="B236" s="4" t="s">
        <v>92</v>
      </c>
      <c r="C236" s="4" t="s">
        <v>748</v>
      </c>
      <c r="D236" s="4" t="s">
        <v>749</v>
      </c>
      <c r="E236" s="4" t="s">
        <v>748</v>
      </c>
      <c r="F236" s="4" t="s">
        <v>749</v>
      </c>
      <c r="G236" s="4" t="s">
        <v>1742</v>
      </c>
      <c r="H236" s="4" t="s">
        <v>1743</v>
      </c>
      <c r="I236" s="4" t="s">
        <v>1744</v>
      </c>
      <c r="J236" s="4" t="s">
        <v>753</v>
      </c>
      <c r="K236" s="4" t="s">
        <v>589</v>
      </c>
      <c r="L236" s="4" t="s">
        <v>604</v>
      </c>
    </row>
    <row r="237" spans="1:12">
      <c r="A237" s="4">
        <v>236</v>
      </c>
      <c r="B237" s="4" t="s">
        <v>92</v>
      </c>
      <c r="C237" s="4" t="s">
        <v>854</v>
      </c>
      <c r="D237" s="4" t="s">
        <v>855</v>
      </c>
      <c r="E237" s="4" t="s">
        <v>854</v>
      </c>
      <c r="F237" s="4" t="s">
        <v>855</v>
      </c>
      <c r="G237" s="4" t="s">
        <v>1745</v>
      </c>
      <c r="H237" s="4" t="s">
        <v>1746</v>
      </c>
      <c r="I237" s="4" t="s">
        <v>1747</v>
      </c>
      <c r="J237" s="4" t="s">
        <v>888</v>
      </c>
      <c r="K237" s="4" t="s">
        <v>575</v>
      </c>
      <c r="L237" s="4" t="s">
        <v>604</v>
      </c>
    </row>
    <row r="238" spans="1:12">
      <c r="A238" s="4">
        <v>237</v>
      </c>
      <c r="B238" s="4" t="s">
        <v>92</v>
      </c>
      <c r="C238" s="4" t="s">
        <v>1748</v>
      </c>
      <c r="D238" s="4" t="s">
        <v>1749</v>
      </c>
      <c r="E238" s="4" t="s">
        <v>1750</v>
      </c>
      <c r="F238" s="4" t="s">
        <v>1751</v>
      </c>
      <c r="G238" s="4" t="s">
        <v>1752</v>
      </c>
      <c r="H238" s="4" t="s">
        <v>1753</v>
      </c>
      <c r="I238" s="4" t="s">
        <v>1754</v>
      </c>
      <c r="J238" s="4" t="s">
        <v>747</v>
      </c>
      <c r="K238" s="4" t="s">
        <v>575</v>
      </c>
      <c r="L238" s="4" t="s">
        <v>604</v>
      </c>
    </row>
    <row r="239" spans="1:12">
      <c r="A239" s="4">
        <v>238</v>
      </c>
      <c r="B239" s="4" t="s">
        <v>92</v>
      </c>
      <c r="C239" s="4" t="s">
        <v>854</v>
      </c>
      <c r="D239" s="4" t="s">
        <v>855</v>
      </c>
      <c r="E239" s="4" t="s">
        <v>854</v>
      </c>
      <c r="F239" s="4" t="s">
        <v>855</v>
      </c>
      <c r="G239" s="4" t="s">
        <v>1755</v>
      </c>
      <c r="H239" s="4" t="s">
        <v>1756</v>
      </c>
      <c r="I239" s="4" t="s">
        <v>1757</v>
      </c>
      <c r="J239" s="4" t="s">
        <v>888</v>
      </c>
      <c r="K239" s="4" t="s">
        <v>575</v>
      </c>
      <c r="L239" s="4" t="s">
        <v>604</v>
      </c>
    </row>
    <row r="240" spans="1:12">
      <c r="A240" s="4">
        <v>239</v>
      </c>
      <c r="B240" s="4" t="s">
        <v>92</v>
      </c>
      <c r="C240" s="4" t="s">
        <v>723</v>
      </c>
      <c r="D240" s="4" t="s">
        <v>724</v>
      </c>
      <c r="E240" s="4" t="s">
        <v>1758</v>
      </c>
      <c r="F240" s="4" t="s">
        <v>1759</v>
      </c>
      <c r="G240" s="4" t="s">
        <v>1760</v>
      </c>
      <c r="H240" s="4" t="s">
        <v>1761</v>
      </c>
      <c r="I240" s="4" t="s">
        <v>1762</v>
      </c>
      <c r="J240" s="4" t="s">
        <v>730</v>
      </c>
      <c r="K240" s="4" t="s">
        <v>575</v>
      </c>
      <c r="L240" s="4" t="s">
        <v>604</v>
      </c>
    </row>
    <row r="241" spans="1:12">
      <c r="A241" s="4">
        <v>240</v>
      </c>
      <c r="B241" s="4" t="s">
        <v>92</v>
      </c>
      <c r="C241" s="4" t="s">
        <v>702</v>
      </c>
      <c r="D241" s="4" t="s">
        <v>703</v>
      </c>
      <c r="E241" s="4" t="s">
        <v>1265</v>
      </c>
      <c r="F241" s="4" t="s">
        <v>1266</v>
      </c>
      <c r="G241" s="4" t="s">
        <v>1763</v>
      </c>
      <c r="H241" s="4" t="s">
        <v>1764</v>
      </c>
      <c r="I241" s="4" t="s">
        <v>1765</v>
      </c>
      <c r="J241" s="4" t="s">
        <v>709</v>
      </c>
      <c r="K241" s="4" t="s">
        <v>575</v>
      </c>
      <c r="L241" s="4" t="s">
        <v>604</v>
      </c>
    </row>
    <row r="242" spans="1:12">
      <c r="A242" s="4">
        <v>241</v>
      </c>
      <c r="B242" s="4" t="s">
        <v>92</v>
      </c>
      <c r="C242" s="4" t="s">
        <v>970</v>
      </c>
      <c r="D242" s="4" t="s">
        <v>971</v>
      </c>
      <c r="E242" s="4" t="s">
        <v>1238</v>
      </c>
      <c r="F242" s="4" t="s">
        <v>1239</v>
      </c>
      <c r="G242" s="4" t="s">
        <v>1766</v>
      </c>
      <c r="H242" s="4" t="s">
        <v>1767</v>
      </c>
      <c r="I242" s="4" t="s">
        <v>1768</v>
      </c>
      <c r="J242" s="4" t="s">
        <v>977</v>
      </c>
      <c r="K242" s="4" t="s">
        <v>575</v>
      </c>
      <c r="L242" s="4" t="s">
        <v>604</v>
      </c>
    </row>
    <row r="243" spans="1:12">
      <c r="A243" s="4">
        <v>242</v>
      </c>
      <c r="B243" s="4" t="s">
        <v>92</v>
      </c>
      <c r="C243" s="4" t="s">
        <v>748</v>
      </c>
      <c r="D243" s="4" t="s">
        <v>749</v>
      </c>
      <c r="E243" s="4" t="s">
        <v>748</v>
      </c>
      <c r="F243" s="4" t="s">
        <v>749</v>
      </c>
      <c r="G243" s="4" t="s">
        <v>1769</v>
      </c>
      <c r="H243" s="4" t="s">
        <v>1770</v>
      </c>
      <c r="I243" s="4" t="s">
        <v>1771</v>
      </c>
      <c r="J243" s="4" t="s">
        <v>753</v>
      </c>
      <c r="K243" s="4" t="s">
        <v>589</v>
      </c>
      <c r="L243" s="4" t="s">
        <v>604</v>
      </c>
    </row>
    <row r="244" spans="1:12">
      <c r="A244" s="4">
        <v>243</v>
      </c>
      <c r="B244" s="4" t="s">
        <v>92</v>
      </c>
      <c r="C244" s="4" t="s">
        <v>671</v>
      </c>
      <c r="D244" s="4" t="s">
        <v>672</v>
      </c>
      <c r="E244" s="4" t="s">
        <v>671</v>
      </c>
      <c r="F244" s="4" t="s">
        <v>672</v>
      </c>
      <c r="G244" s="4" t="s">
        <v>1772</v>
      </c>
      <c r="H244" s="4" t="s">
        <v>598</v>
      </c>
      <c r="I244" s="4" t="s">
        <v>1773</v>
      </c>
      <c r="J244" s="4" t="s">
        <v>676</v>
      </c>
      <c r="K244" s="4" t="s">
        <v>575</v>
      </c>
      <c r="L244" s="4" t="s">
        <v>604</v>
      </c>
    </row>
    <row r="245" spans="1:12">
      <c r="A245" s="4">
        <v>244</v>
      </c>
      <c r="B245" s="4" t="s">
        <v>92</v>
      </c>
      <c r="C245" s="4" t="s">
        <v>829</v>
      </c>
      <c r="D245" s="4" t="s">
        <v>830</v>
      </c>
      <c r="E245" s="4" t="s">
        <v>829</v>
      </c>
      <c r="F245" s="4" t="s">
        <v>830</v>
      </c>
      <c r="G245" s="4" t="s">
        <v>1774</v>
      </c>
      <c r="H245" s="4" t="s">
        <v>1775</v>
      </c>
      <c r="I245" s="4" t="s">
        <v>1776</v>
      </c>
      <c r="J245" s="4" t="s">
        <v>1298</v>
      </c>
      <c r="K245" s="4" t="s">
        <v>548</v>
      </c>
      <c r="L245" s="4" t="s">
        <v>604</v>
      </c>
    </row>
    <row r="246" spans="1:12">
      <c r="A246" s="4">
        <v>245</v>
      </c>
      <c r="B246" s="4" t="s">
        <v>92</v>
      </c>
      <c r="C246" s="4" t="s">
        <v>1036</v>
      </c>
      <c r="D246" s="4" t="s">
        <v>1037</v>
      </c>
      <c r="E246" s="4" t="s">
        <v>1536</v>
      </c>
      <c r="F246" s="4" t="s">
        <v>1537</v>
      </c>
      <c r="G246" s="4" t="s">
        <v>1777</v>
      </c>
      <c r="H246" s="4" t="s">
        <v>1778</v>
      </c>
      <c r="I246" s="4" t="s">
        <v>1779</v>
      </c>
      <c r="J246" s="4" t="s">
        <v>1043</v>
      </c>
      <c r="K246" s="4" t="s">
        <v>575</v>
      </c>
      <c r="L246" s="4" t="s">
        <v>604</v>
      </c>
    </row>
    <row r="247" spans="1:12">
      <c r="A247" s="4">
        <v>246</v>
      </c>
      <c r="B247" s="4" t="s">
        <v>92</v>
      </c>
      <c r="C247" s="4" t="s">
        <v>1003</v>
      </c>
      <c r="D247" s="4" t="s">
        <v>1004</v>
      </c>
      <c r="E247" s="4" t="s">
        <v>1780</v>
      </c>
      <c r="F247" s="4" t="s">
        <v>1781</v>
      </c>
      <c r="G247" s="4" t="s">
        <v>1782</v>
      </c>
      <c r="H247" s="4" t="s">
        <v>600</v>
      </c>
      <c r="I247" s="4" t="s">
        <v>1783</v>
      </c>
      <c r="J247" s="4" t="s">
        <v>1009</v>
      </c>
      <c r="K247" s="4" t="s">
        <v>575</v>
      </c>
      <c r="L247" s="4" t="s">
        <v>604</v>
      </c>
    </row>
    <row r="248" spans="1:12">
      <c r="A248" s="4">
        <v>247</v>
      </c>
      <c r="B248" s="4" t="s">
        <v>92</v>
      </c>
      <c r="C248" s="4" t="s">
        <v>941</v>
      </c>
      <c r="D248" s="4" t="s">
        <v>942</v>
      </c>
      <c r="E248" s="4" t="s">
        <v>1142</v>
      </c>
      <c r="F248" s="4" t="s">
        <v>1143</v>
      </c>
      <c r="G248" s="4" t="s">
        <v>1784</v>
      </c>
      <c r="H248" s="4" t="s">
        <v>1785</v>
      </c>
      <c r="I248" s="4" t="s">
        <v>1786</v>
      </c>
      <c r="J248" s="4" t="s">
        <v>948</v>
      </c>
      <c r="K248" s="4" t="s">
        <v>575</v>
      </c>
      <c r="L248" s="4" t="s">
        <v>604</v>
      </c>
    </row>
    <row r="249" spans="1:12">
      <c r="A249" s="4">
        <v>248</v>
      </c>
      <c r="B249" s="4" t="s">
        <v>92</v>
      </c>
      <c r="C249" s="4" t="s">
        <v>1458</v>
      </c>
      <c r="D249" s="4" t="s">
        <v>1459</v>
      </c>
      <c r="E249" s="4" t="s">
        <v>1787</v>
      </c>
      <c r="F249" s="4" t="s">
        <v>1788</v>
      </c>
      <c r="G249" s="4" t="s">
        <v>1789</v>
      </c>
      <c r="H249" s="4" t="s">
        <v>1790</v>
      </c>
      <c r="I249" s="4" t="s">
        <v>1791</v>
      </c>
      <c r="J249" s="4" t="s">
        <v>1465</v>
      </c>
      <c r="K249" s="4" t="s">
        <v>575</v>
      </c>
      <c r="L249" s="4" t="s">
        <v>604</v>
      </c>
    </row>
    <row r="250" spans="1:12">
      <c r="A250" s="4">
        <v>249</v>
      </c>
      <c r="B250" s="4" t="s">
        <v>92</v>
      </c>
      <c r="C250" s="4" t="s">
        <v>1071</v>
      </c>
      <c r="D250" s="4" t="s">
        <v>1072</v>
      </c>
      <c r="E250" s="4" t="s">
        <v>1792</v>
      </c>
      <c r="F250" s="4" t="s">
        <v>1793</v>
      </c>
      <c r="G250" s="4" t="s">
        <v>1794</v>
      </c>
      <c r="H250" s="4" t="s">
        <v>601</v>
      </c>
      <c r="I250" s="4" t="s">
        <v>1795</v>
      </c>
      <c r="J250" s="4" t="s">
        <v>1078</v>
      </c>
      <c r="K250" s="4" t="s">
        <v>575</v>
      </c>
      <c r="L250" s="4" t="s">
        <v>604</v>
      </c>
    </row>
    <row r="251" spans="1:12">
      <c r="A251" s="4">
        <v>250</v>
      </c>
      <c r="B251" s="4" t="s">
        <v>92</v>
      </c>
      <c r="C251" s="4" t="s">
        <v>854</v>
      </c>
      <c r="D251" s="4" t="s">
        <v>855</v>
      </c>
      <c r="E251" s="4" t="s">
        <v>854</v>
      </c>
      <c r="F251" s="4" t="s">
        <v>855</v>
      </c>
      <c r="G251" s="4" t="s">
        <v>1796</v>
      </c>
      <c r="H251" s="4" t="s">
        <v>1797</v>
      </c>
      <c r="I251" s="4" t="s">
        <v>1798</v>
      </c>
      <c r="J251" s="4" t="s">
        <v>888</v>
      </c>
      <c r="K251" s="4" t="s">
        <v>589</v>
      </c>
      <c r="L251" s="4" t="s">
        <v>604</v>
      </c>
    </row>
    <row r="252" spans="1:12">
      <c r="A252" s="4">
        <v>251</v>
      </c>
      <c r="B252" s="4" t="s">
        <v>92</v>
      </c>
      <c r="C252" s="4" t="s">
        <v>1036</v>
      </c>
      <c r="D252" s="4" t="s">
        <v>1037</v>
      </c>
      <c r="E252" s="4" t="s">
        <v>1536</v>
      </c>
      <c r="F252" s="4" t="s">
        <v>1537</v>
      </c>
      <c r="G252" s="4" t="s">
        <v>1799</v>
      </c>
      <c r="H252" s="4" t="s">
        <v>1800</v>
      </c>
      <c r="I252" s="4" t="s">
        <v>1801</v>
      </c>
      <c r="J252" s="4" t="s">
        <v>1043</v>
      </c>
      <c r="K252" s="4" t="s">
        <v>575</v>
      </c>
      <c r="L252" s="4" t="s">
        <v>604</v>
      </c>
    </row>
    <row r="253" spans="1:12">
      <c r="A253" s="4">
        <v>252</v>
      </c>
      <c r="B253" s="4" t="s">
        <v>92</v>
      </c>
      <c r="C253" s="4" t="s">
        <v>1071</v>
      </c>
      <c r="D253" s="4" t="s">
        <v>1072</v>
      </c>
      <c r="E253" s="4" t="s">
        <v>1659</v>
      </c>
      <c r="F253" s="4" t="s">
        <v>1660</v>
      </c>
      <c r="G253" s="4" t="s">
        <v>1802</v>
      </c>
      <c r="H253" s="4" t="s">
        <v>1803</v>
      </c>
      <c r="I253" s="4" t="s">
        <v>1804</v>
      </c>
      <c r="J253" s="4" t="s">
        <v>1078</v>
      </c>
      <c r="K253" s="4" t="s">
        <v>575</v>
      </c>
      <c r="L253" s="4" t="s">
        <v>604</v>
      </c>
    </row>
    <row r="254" spans="1:12">
      <c r="A254" s="4">
        <v>253</v>
      </c>
      <c r="B254" s="4" t="s">
        <v>92</v>
      </c>
      <c r="C254" s="4" t="s">
        <v>677</v>
      </c>
      <c r="D254" s="4" t="s">
        <v>678</v>
      </c>
      <c r="E254" s="4" t="s">
        <v>679</v>
      </c>
      <c r="F254" s="4" t="s">
        <v>680</v>
      </c>
      <c r="G254" s="4" t="s">
        <v>1805</v>
      </c>
      <c r="H254" s="4" t="s">
        <v>1806</v>
      </c>
      <c r="I254" s="4" t="s">
        <v>1807</v>
      </c>
      <c r="J254" s="4" t="s">
        <v>884</v>
      </c>
      <c r="K254" s="4" t="s">
        <v>589</v>
      </c>
      <c r="L254" s="4" t="s">
        <v>604</v>
      </c>
    </row>
    <row r="255" spans="1:12">
      <c r="A255" s="4">
        <v>254</v>
      </c>
      <c r="B255" s="4" t="s">
        <v>92</v>
      </c>
      <c r="C255" s="4" t="s">
        <v>1124</v>
      </c>
      <c r="D255" s="4" t="s">
        <v>1125</v>
      </c>
      <c r="E255" s="4" t="s">
        <v>1124</v>
      </c>
      <c r="F255" s="4" t="s">
        <v>1125</v>
      </c>
      <c r="G255" s="4" t="s">
        <v>1808</v>
      </c>
      <c r="H255" s="4" t="s">
        <v>1809</v>
      </c>
      <c r="I255" s="4" t="s">
        <v>1810</v>
      </c>
      <c r="J255" s="4" t="s">
        <v>1129</v>
      </c>
      <c r="K255" s="4" t="s">
        <v>575</v>
      </c>
      <c r="L255" s="4" t="s">
        <v>604</v>
      </c>
    </row>
    <row r="256" spans="1:12">
      <c r="A256" s="4">
        <v>255</v>
      </c>
      <c r="B256" s="4" t="s">
        <v>92</v>
      </c>
      <c r="C256" s="4" t="s">
        <v>1124</v>
      </c>
      <c r="D256" s="4" t="s">
        <v>1125</v>
      </c>
      <c r="E256" s="4" t="s">
        <v>1124</v>
      </c>
      <c r="F256" s="4" t="s">
        <v>1125</v>
      </c>
      <c r="G256" s="4" t="s">
        <v>1811</v>
      </c>
      <c r="H256" s="4" t="s">
        <v>1812</v>
      </c>
      <c r="I256" s="4" t="s">
        <v>1813</v>
      </c>
      <c r="J256" s="4" t="s">
        <v>1129</v>
      </c>
      <c r="K256" s="4" t="s">
        <v>575</v>
      </c>
      <c r="L256" s="4" t="s">
        <v>604</v>
      </c>
    </row>
    <row r="257" spans="1:12">
      <c r="A257" s="4">
        <v>256</v>
      </c>
      <c r="B257" s="4" t="s">
        <v>92</v>
      </c>
      <c r="C257" s="4" t="s">
        <v>723</v>
      </c>
      <c r="D257" s="4" t="s">
        <v>724</v>
      </c>
      <c r="E257" s="4" t="s">
        <v>1814</v>
      </c>
      <c r="F257" s="4" t="s">
        <v>1815</v>
      </c>
      <c r="G257" s="4" t="s">
        <v>1816</v>
      </c>
      <c r="H257" s="4" t="s">
        <v>1817</v>
      </c>
      <c r="I257" s="4" t="s">
        <v>1818</v>
      </c>
      <c r="J257" s="4" t="s">
        <v>730</v>
      </c>
      <c r="K257" s="4" t="s">
        <v>575</v>
      </c>
      <c r="L257" s="4" t="s">
        <v>604</v>
      </c>
    </row>
    <row r="258" spans="1:12">
      <c r="A258" s="4">
        <v>257</v>
      </c>
      <c r="B258" s="4" t="s">
        <v>92</v>
      </c>
      <c r="C258" s="4" t="s">
        <v>723</v>
      </c>
      <c r="D258" s="4" t="s">
        <v>724</v>
      </c>
      <c r="E258" s="4" t="s">
        <v>725</v>
      </c>
      <c r="F258" s="4" t="s">
        <v>726</v>
      </c>
      <c r="G258" s="4" t="s">
        <v>1819</v>
      </c>
      <c r="H258" s="4" t="s">
        <v>1820</v>
      </c>
      <c r="I258" s="4" t="s">
        <v>1821</v>
      </c>
      <c r="J258" s="4" t="s">
        <v>730</v>
      </c>
      <c r="K258" s="4" t="s">
        <v>575</v>
      </c>
      <c r="L258" s="4" t="s">
        <v>604</v>
      </c>
    </row>
    <row r="259" spans="1:12">
      <c r="A259" s="4">
        <v>258</v>
      </c>
      <c r="B259" s="4" t="s">
        <v>92</v>
      </c>
      <c r="C259" s="4" t="s">
        <v>1135</v>
      </c>
      <c r="D259" s="4" t="s">
        <v>1136</v>
      </c>
      <c r="E259" s="4" t="s">
        <v>1137</v>
      </c>
      <c r="F259" s="4" t="s">
        <v>1138</v>
      </c>
      <c r="G259" s="4" t="s">
        <v>1822</v>
      </c>
      <c r="H259" s="4" t="s">
        <v>1823</v>
      </c>
      <c r="I259" s="4" t="s">
        <v>1824</v>
      </c>
      <c r="J259" s="4" t="s">
        <v>1555</v>
      </c>
      <c r="K259" s="4" t="s">
        <v>575</v>
      </c>
      <c r="L259" s="4" t="s">
        <v>604</v>
      </c>
    </row>
    <row r="260" spans="1:12">
      <c r="A260" s="4">
        <v>259</v>
      </c>
      <c r="B260" s="4" t="s">
        <v>92</v>
      </c>
      <c r="C260" s="4" t="s">
        <v>992</v>
      </c>
      <c r="D260" s="4" t="s">
        <v>993</v>
      </c>
      <c r="E260" s="4" t="s">
        <v>1825</v>
      </c>
      <c r="F260" s="4" t="s">
        <v>1826</v>
      </c>
      <c r="G260" s="4" t="s">
        <v>1827</v>
      </c>
      <c r="H260" s="4" t="s">
        <v>1828</v>
      </c>
      <c r="I260" s="4" t="s">
        <v>1829</v>
      </c>
      <c r="J260" s="4" t="s">
        <v>999</v>
      </c>
      <c r="K260" s="4" t="s">
        <v>575</v>
      </c>
      <c r="L260" s="4" t="s">
        <v>604</v>
      </c>
    </row>
    <row r="261" spans="1:12">
      <c r="A261" s="4">
        <v>260</v>
      </c>
      <c r="B261" s="4" t="s">
        <v>92</v>
      </c>
      <c r="C261" s="4" t="s">
        <v>1071</v>
      </c>
      <c r="D261" s="4" t="s">
        <v>1072</v>
      </c>
      <c r="E261" s="4" t="s">
        <v>1659</v>
      </c>
      <c r="F261" s="4" t="s">
        <v>1660</v>
      </c>
      <c r="G261" s="4" t="s">
        <v>1830</v>
      </c>
      <c r="H261" s="4" t="s">
        <v>1831</v>
      </c>
      <c r="I261" s="4" t="s">
        <v>1832</v>
      </c>
      <c r="J261" s="4" t="s">
        <v>1078</v>
      </c>
      <c r="K261" s="4" t="s">
        <v>575</v>
      </c>
      <c r="L261" s="4" t="s">
        <v>604</v>
      </c>
    </row>
    <row r="262" spans="1:12">
      <c r="A262" s="4">
        <v>261</v>
      </c>
      <c r="B262" s="4" t="s">
        <v>92</v>
      </c>
      <c r="C262" s="4" t="s">
        <v>1431</v>
      </c>
      <c r="D262" s="4" t="s">
        <v>1432</v>
      </c>
      <c r="E262" s="4" t="s">
        <v>1833</v>
      </c>
      <c r="F262" s="4" t="s">
        <v>1834</v>
      </c>
      <c r="G262" s="4" t="s">
        <v>1835</v>
      </c>
      <c r="H262" s="4" t="s">
        <v>1836</v>
      </c>
      <c r="I262" s="4" t="s">
        <v>1837</v>
      </c>
      <c r="J262" s="4" t="s">
        <v>1438</v>
      </c>
      <c r="K262" s="4" t="s">
        <v>575</v>
      </c>
      <c r="L262" s="4" t="s">
        <v>604</v>
      </c>
    </row>
    <row r="263" spans="1:12">
      <c r="A263" s="4">
        <v>262</v>
      </c>
      <c r="B263" s="4" t="s">
        <v>92</v>
      </c>
      <c r="C263" s="4" t="s">
        <v>685</v>
      </c>
      <c r="D263" s="4" t="s">
        <v>686</v>
      </c>
      <c r="E263" s="4" t="s">
        <v>685</v>
      </c>
      <c r="F263" s="4" t="s">
        <v>686</v>
      </c>
      <c r="G263" s="4" t="s">
        <v>1838</v>
      </c>
      <c r="H263" s="4" t="s">
        <v>1839</v>
      </c>
      <c r="I263" s="4" t="s">
        <v>1840</v>
      </c>
      <c r="J263" s="4" t="s">
        <v>1298</v>
      </c>
      <c r="K263" s="4" t="s">
        <v>575</v>
      </c>
      <c r="L263" s="4" t="s">
        <v>604</v>
      </c>
    </row>
    <row r="264" spans="1:12">
      <c r="A264" s="4">
        <v>263</v>
      </c>
      <c r="B264" s="4" t="s">
        <v>92</v>
      </c>
      <c r="C264" s="4" t="s">
        <v>702</v>
      </c>
      <c r="D264" s="4" t="s">
        <v>703</v>
      </c>
      <c r="E264" s="4" t="s">
        <v>1265</v>
      </c>
      <c r="F264" s="4" t="s">
        <v>1266</v>
      </c>
      <c r="G264" s="4" t="s">
        <v>1841</v>
      </c>
      <c r="H264" s="4" t="s">
        <v>1842</v>
      </c>
      <c r="I264" s="4" t="s">
        <v>1843</v>
      </c>
      <c r="J264" s="4" t="s">
        <v>709</v>
      </c>
      <c r="K264" s="4" t="s">
        <v>589</v>
      </c>
      <c r="L264" s="4" t="s">
        <v>604</v>
      </c>
    </row>
    <row r="265" spans="1:12">
      <c r="A265" s="4">
        <v>264</v>
      </c>
      <c r="B265" s="4" t="s">
        <v>92</v>
      </c>
      <c r="C265" s="4" t="s">
        <v>1102</v>
      </c>
      <c r="D265" s="4" t="s">
        <v>1103</v>
      </c>
      <c r="E265" s="4" t="s">
        <v>1104</v>
      </c>
      <c r="F265" s="4" t="s">
        <v>1105</v>
      </c>
      <c r="G265" s="4" t="s">
        <v>1844</v>
      </c>
      <c r="H265" s="4" t="s">
        <v>1845</v>
      </c>
      <c r="I265" s="4" t="s">
        <v>1846</v>
      </c>
      <c r="J265" s="4" t="s">
        <v>1109</v>
      </c>
      <c r="K265" s="4" t="s">
        <v>575</v>
      </c>
      <c r="L265" s="4" t="s">
        <v>604</v>
      </c>
    </row>
    <row r="266" spans="1:12">
      <c r="A266" s="4">
        <v>265</v>
      </c>
      <c r="B266" s="4" t="s">
        <v>92</v>
      </c>
      <c r="C266" s="4" t="s">
        <v>685</v>
      </c>
      <c r="D266" s="4" t="s">
        <v>686</v>
      </c>
      <c r="E266" s="4" t="s">
        <v>685</v>
      </c>
      <c r="F266" s="4" t="s">
        <v>686</v>
      </c>
      <c r="G266" s="4" t="s">
        <v>1847</v>
      </c>
      <c r="H266" s="4" t="s">
        <v>1848</v>
      </c>
      <c r="I266" s="4" t="s">
        <v>1849</v>
      </c>
      <c r="J266" s="4" t="s">
        <v>684</v>
      </c>
      <c r="K266" s="4" t="s">
        <v>593</v>
      </c>
      <c r="L266" s="4" t="s">
        <v>604</v>
      </c>
    </row>
    <row r="267" spans="1:12">
      <c r="A267" s="4">
        <v>266</v>
      </c>
      <c r="B267" s="4" t="s">
        <v>92</v>
      </c>
      <c r="C267" s="4" t="s">
        <v>941</v>
      </c>
      <c r="D267" s="4" t="s">
        <v>942</v>
      </c>
      <c r="E267" s="4" t="s">
        <v>1066</v>
      </c>
      <c r="F267" s="4" t="s">
        <v>1067</v>
      </c>
      <c r="G267" s="4" t="s">
        <v>1850</v>
      </c>
      <c r="H267" s="4" t="s">
        <v>1851</v>
      </c>
      <c r="I267" s="4" t="s">
        <v>1852</v>
      </c>
      <c r="J267" s="4" t="s">
        <v>948</v>
      </c>
      <c r="K267" s="4" t="s">
        <v>587</v>
      </c>
      <c r="L267" s="4" t="s">
        <v>604</v>
      </c>
    </row>
    <row r="268" spans="1:12">
      <c r="A268" s="4">
        <v>267</v>
      </c>
      <c r="B268" s="4" t="s">
        <v>92</v>
      </c>
      <c r="C268" s="4" t="s">
        <v>685</v>
      </c>
      <c r="D268" s="4" t="s">
        <v>686</v>
      </c>
      <c r="E268" s="4" t="s">
        <v>685</v>
      </c>
      <c r="F268" s="4" t="s">
        <v>686</v>
      </c>
      <c r="G268" s="4" t="s">
        <v>1853</v>
      </c>
      <c r="H268" s="4" t="s">
        <v>1854</v>
      </c>
      <c r="I268" s="4" t="s">
        <v>1855</v>
      </c>
      <c r="J268" s="4" t="s">
        <v>1160</v>
      </c>
      <c r="K268" s="4" t="s">
        <v>575</v>
      </c>
      <c r="L268" s="4" t="s">
        <v>604</v>
      </c>
    </row>
    <row r="269" spans="1:12">
      <c r="A269" s="4">
        <v>268</v>
      </c>
      <c r="B269" s="4" t="s">
        <v>92</v>
      </c>
      <c r="C269" s="4" t="s">
        <v>821</v>
      </c>
      <c r="D269" s="4" t="s">
        <v>822</v>
      </c>
      <c r="E269" s="4" t="s">
        <v>1415</v>
      </c>
      <c r="F269" s="4" t="s">
        <v>1416</v>
      </c>
      <c r="G269" s="4" t="s">
        <v>1856</v>
      </c>
      <c r="H269" s="4" t="s">
        <v>1857</v>
      </c>
      <c r="I269" s="4" t="s">
        <v>1858</v>
      </c>
      <c r="J269" s="4" t="s">
        <v>828</v>
      </c>
      <c r="K269" s="4" t="s">
        <v>575</v>
      </c>
      <c r="L269" s="4" t="s">
        <v>604</v>
      </c>
    </row>
    <row r="270" spans="1:12">
      <c r="A270" s="4">
        <v>269</v>
      </c>
      <c r="B270" s="4" t="s">
        <v>92</v>
      </c>
      <c r="C270" s="4" t="s">
        <v>685</v>
      </c>
      <c r="D270" s="4" t="s">
        <v>686</v>
      </c>
      <c r="E270" s="4" t="s">
        <v>685</v>
      </c>
      <c r="F270" s="4" t="s">
        <v>686</v>
      </c>
      <c r="G270" s="4" t="s">
        <v>1859</v>
      </c>
      <c r="H270" s="4" t="s">
        <v>1860</v>
      </c>
      <c r="I270" s="4" t="s">
        <v>1861</v>
      </c>
      <c r="J270" s="4" t="s">
        <v>734</v>
      </c>
      <c r="K270" s="4" t="s">
        <v>548</v>
      </c>
      <c r="L270" s="4" t="s">
        <v>604</v>
      </c>
    </row>
    <row r="271" spans="1:12">
      <c r="A271" s="4">
        <v>270</v>
      </c>
      <c r="B271" s="4" t="s">
        <v>92</v>
      </c>
      <c r="C271" s="4" t="s">
        <v>1071</v>
      </c>
      <c r="D271" s="4" t="s">
        <v>1072</v>
      </c>
      <c r="E271" s="4" t="s">
        <v>1862</v>
      </c>
      <c r="F271" s="4" t="s">
        <v>1863</v>
      </c>
      <c r="G271" s="4" t="s">
        <v>1864</v>
      </c>
      <c r="H271" s="4" t="s">
        <v>602</v>
      </c>
      <c r="I271" s="4" t="s">
        <v>1865</v>
      </c>
      <c r="J271" s="4" t="s">
        <v>1078</v>
      </c>
      <c r="K271" s="4" t="s">
        <v>575</v>
      </c>
      <c r="L271" s="4" t="s">
        <v>604</v>
      </c>
    </row>
    <row r="272" spans="1:12">
      <c r="A272" s="4">
        <v>271</v>
      </c>
      <c r="B272" s="4" t="s">
        <v>92</v>
      </c>
      <c r="C272" s="4" t="s">
        <v>1254</v>
      </c>
      <c r="D272" s="4" t="s">
        <v>1255</v>
      </c>
      <c r="E272" s="4" t="s">
        <v>1866</v>
      </c>
      <c r="F272" s="4" t="s">
        <v>1867</v>
      </c>
      <c r="G272" s="4" t="s">
        <v>1868</v>
      </c>
      <c r="H272" s="4" t="s">
        <v>1869</v>
      </c>
      <c r="I272" s="4" t="s">
        <v>1870</v>
      </c>
      <c r="J272" s="4" t="s">
        <v>1871</v>
      </c>
      <c r="K272" s="4" t="s">
        <v>575</v>
      </c>
      <c r="L272" s="4" t="s">
        <v>604</v>
      </c>
    </row>
    <row r="273" spans="1:12">
      <c r="A273" s="4">
        <v>272</v>
      </c>
      <c r="B273" s="4" t="s">
        <v>92</v>
      </c>
      <c r="C273" s="4" t="s">
        <v>1332</v>
      </c>
      <c r="D273" s="4" t="s">
        <v>1333</v>
      </c>
      <c r="E273" s="4" t="s">
        <v>1872</v>
      </c>
      <c r="F273" s="4" t="s">
        <v>1873</v>
      </c>
      <c r="G273" s="4" t="s">
        <v>1874</v>
      </c>
      <c r="H273" s="4" t="s">
        <v>1875</v>
      </c>
      <c r="I273" s="4" t="s">
        <v>1876</v>
      </c>
      <c r="J273" s="4" t="s">
        <v>764</v>
      </c>
      <c r="K273" s="4" t="s">
        <v>575</v>
      </c>
      <c r="L273" s="4" t="s">
        <v>604</v>
      </c>
    </row>
    <row r="274" spans="1:12">
      <c r="A274" s="4">
        <v>273</v>
      </c>
      <c r="B274" s="4" t="s">
        <v>92</v>
      </c>
      <c r="C274" s="4" t="s">
        <v>685</v>
      </c>
      <c r="D274" s="4" t="s">
        <v>686</v>
      </c>
      <c r="E274" s="4" t="s">
        <v>685</v>
      </c>
      <c r="F274" s="4" t="s">
        <v>686</v>
      </c>
      <c r="G274" s="4" t="s">
        <v>1877</v>
      </c>
      <c r="H274" s="4" t="s">
        <v>1878</v>
      </c>
      <c r="I274" s="4" t="s">
        <v>1879</v>
      </c>
      <c r="J274" s="4" t="s">
        <v>1298</v>
      </c>
      <c r="K274" s="4" t="s">
        <v>575</v>
      </c>
      <c r="L274" s="4" t="s">
        <v>604</v>
      </c>
    </row>
    <row r="275" spans="1:12">
      <c r="A275" s="4">
        <v>274</v>
      </c>
      <c r="B275" s="4" t="s">
        <v>92</v>
      </c>
      <c r="C275" s="4" t="s">
        <v>685</v>
      </c>
      <c r="D275" s="4" t="s">
        <v>686</v>
      </c>
      <c r="E275" s="4" t="s">
        <v>685</v>
      </c>
      <c r="F275" s="4" t="s">
        <v>686</v>
      </c>
      <c r="G275" s="4" t="s">
        <v>1880</v>
      </c>
      <c r="H275" s="4" t="s">
        <v>1881</v>
      </c>
      <c r="I275" s="4" t="s">
        <v>1882</v>
      </c>
      <c r="J275" s="4" t="s">
        <v>734</v>
      </c>
      <c r="K275" s="4" t="s">
        <v>548</v>
      </c>
      <c r="L275" s="4" t="s">
        <v>604</v>
      </c>
    </row>
    <row r="276" spans="1:12">
      <c r="A276" s="4">
        <v>275</v>
      </c>
      <c r="B276" s="4" t="s">
        <v>92</v>
      </c>
      <c r="C276" s="4" t="s">
        <v>992</v>
      </c>
      <c r="D276" s="4" t="s">
        <v>993</v>
      </c>
      <c r="E276" s="4" t="s">
        <v>1479</v>
      </c>
      <c r="F276" s="4" t="s">
        <v>1480</v>
      </c>
      <c r="G276" s="4" t="s">
        <v>1883</v>
      </c>
      <c r="H276" s="4" t="s">
        <v>1884</v>
      </c>
      <c r="I276" s="4" t="s">
        <v>1885</v>
      </c>
      <c r="J276" s="4" t="s">
        <v>820</v>
      </c>
      <c r="K276" s="4" t="s">
        <v>575</v>
      </c>
      <c r="L276" s="4" t="s">
        <v>604</v>
      </c>
    </row>
    <row r="277" spans="1:12">
      <c r="A277" s="4">
        <v>276</v>
      </c>
      <c r="B277" s="4" t="s">
        <v>92</v>
      </c>
      <c r="C277" s="4" t="s">
        <v>685</v>
      </c>
      <c r="D277" s="4" t="s">
        <v>686</v>
      </c>
      <c r="E277" s="4" t="s">
        <v>685</v>
      </c>
      <c r="F277" s="4" t="s">
        <v>686</v>
      </c>
      <c r="G277" s="4" t="s">
        <v>1886</v>
      </c>
      <c r="H277" s="4" t="s">
        <v>1887</v>
      </c>
      <c r="I277" s="4" t="s">
        <v>1888</v>
      </c>
      <c r="J277" s="4" t="s">
        <v>734</v>
      </c>
      <c r="K277" s="4" t="s">
        <v>548</v>
      </c>
      <c r="L277" s="4" t="s">
        <v>604</v>
      </c>
    </row>
    <row r="278" spans="1:12">
      <c r="A278" s="4">
        <v>277</v>
      </c>
      <c r="B278" s="4" t="s">
        <v>92</v>
      </c>
      <c r="C278" s="4" t="s">
        <v>992</v>
      </c>
      <c r="D278" s="4" t="s">
        <v>993</v>
      </c>
      <c r="E278" s="4" t="s">
        <v>1642</v>
      </c>
      <c r="F278" s="4" t="s">
        <v>1643</v>
      </c>
      <c r="G278" s="4" t="s">
        <v>1889</v>
      </c>
      <c r="H278" s="4" t="s">
        <v>1890</v>
      </c>
      <c r="I278" s="4" t="s">
        <v>1891</v>
      </c>
      <c r="J278" s="4" t="s">
        <v>999</v>
      </c>
      <c r="K278" s="4" t="s">
        <v>575</v>
      </c>
      <c r="L278" s="4" t="s">
        <v>604</v>
      </c>
    </row>
    <row r="279" spans="1:12">
      <c r="A279" s="4">
        <v>278</v>
      </c>
      <c r="B279" s="4" t="s">
        <v>92</v>
      </c>
      <c r="C279" s="4" t="s">
        <v>685</v>
      </c>
      <c r="D279" s="4" t="s">
        <v>686</v>
      </c>
      <c r="E279" s="4" t="s">
        <v>685</v>
      </c>
      <c r="F279" s="4" t="s">
        <v>686</v>
      </c>
      <c r="G279" s="4" t="s">
        <v>1892</v>
      </c>
      <c r="H279" s="4" t="s">
        <v>1893</v>
      </c>
      <c r="I279" s="4" t="s">
        <v>1894</v>
      </c>
      <c r="J279" s="4" t="s">
        <v>820</v>
      </c>
      <c r="K279" s="4" t="s">
        <v>575</v>
      </c>
      <c r="L279" s="4" t="s">
        <v>604</v>
      </c>
    </row>
    <row r="280" spans="1:12">
      <c r="A280" s="4">
        <v>279</v>
      </c>
      <c r="B280" s="4" t="s">
        <v>92</v>
      </c>
      <c r="C280" s="4" t="s">
        <v>1110</v>
      </c>
      <c r="D280" s="4" t="s">
        <v>1111</v>
      </c>
      <c r="E280" s="4" t="s">
        <v>1110</v>
      </c>
      <c r="F280" s="4" t="s">
        <v>1111</v>
      </c>
      <c r="G280" s="4" t="s">
        <v>1895</v>
      </c>
      <c r="H280" s="4" t="s">
        <v>1896</v>
      </c>
      <c r="I280" s="4" t="s">
        <v>1897</v>
      </c>
      <c r="J280" s="4" t="s">
        <v>969</v>
      </c>
      <c r="K280" s="4" t="s">
        <v>575</v>
      </c>
      <c r="L280" s="4" t="s">
        <v>604</v>
      </c>
    </row>
    <row r="281" spans="1:12">
      <c r="A281" s="4">
        <v>280</v>
      </c>
      <c r="B281" s="4" t="s">
        <v>92</v>
      </c>
      <c r="C281" s="4" t="s">
        <v>1060</v>
      </c>
      <c r="D281" s="4" t="s">
        <v>1061</v>
      </c>
      <c r="E281" s="4" t="s">
        <v>1060</v>
      </c>
      <c r="F281" s="4" t="s">
        <v>1061</v>
      </c>
      <c r="G281" s="4" t="s">
        <v>1898</v>
      </c>
      <c r="H281" s="4" t="s">
        <v>1899</v>
      </c>
      <c r="I281" s="4" t="s">
        <v>1900</v>
      </c>
      <c r="J281" s="4" t="s">
        <v>1065</v>
      </c>
      <c r="K281" s="4" t="s">
        <v>589</v>
      </c>
      <c r="L281" s="4" t="s">
        <v>604</v>
      </c>
    </row>
    <row r="282" spans="1:12">
      <c r="A282" s="4">
        <v>281</v>
      </c>
      <c r="B282" s="4" t="s">
        <v>92</v>
      </c>
      <c r="C282" s="4" t="s">
        <v>685</v>
      </c>
      <c r="D282" s="4" t="s">
        <v>686</v>
      </c>
      <c r="E282" s="4" t="s">
        <v>685</v>
      </c>
      <c r="F282" s="4" t="s">
        <v>686</v>
      </c>
      <c r="G282" s="4" t="s">
        <v>1901</v>
      </c>
      <c r="H282" s="4" t="s">
        <v>1902</v>
      </c>
      <c r="I282" s="4" t="s">
        <v>1903</v>
      </c>
      <c r="J282" s="4" t="s">
        <v>1160</v>
      </c>
      <c r="K282" s="4" t="s">
        <v>589</v>
      </c>
      <c r="L282" s="4" t="s">
        <v>604</v>
      </c>
    </row>
    <row r="283" spans="1:12">
      <c r="A283" s="4">
        <v>282</v>
      </c>
      <c r="B283" s="4" t="s">
        <v>92</v>
      </c>
      <c r="C283" s="4" t="s">
        <v>1284</v>
      </c>
      <c r="D283" s="4" t="s">
        <v>1285</v>
      </c>
      <c r="E283" s="4" t="s">
        <v>1284</v>
      </c>
      <c r="F283" s="4" t="s">
        <v>1285</v>
      </c>
      <c r="G283" s="4" t="s">
        <v>1904</v>
      </c>
      <c r="H283" s="4" t="s">
        <v>1905</v>
      </c>
      <c r="I283" s="4" t="s">
        <v>1906</v>
      </c>
      <c r="J283" s="4" t="s">
        <v>1025</v>
      </c>
      <c r="K283" s="4" t="s">
        <v>575</v>
      </c>
      <c r="L283" s="4" t="s">
        <v>604</v>
      </c>
    </row>
    <row r="284" spans="1:12">
      <c r="A284" s="4">
        <v>283</v>
      </c>
      <c r="B284" s="4" t="s">
        <v>92</v>
      </c>
      <c r="C284" s="4" t="s">
        <v>1071</v>
      </c>
      <c r="D284" s="4" t="s">
        <v>1072</v>
      </c>
      <c r="E284" s="4" t="s">
        <v>1659</v>
      </c>
      <c r="F284" s="4" t="s">
        <v>1660</v>
      </c>
      <c r="G284" s="4" t="s">
        <v>1907</v>
      </c>
      <c r="H284" s="4" t="s">
        <v>1908</v>
      </c>
      <c r="I284" s="4" t="s">
        <v>1909</v>
      </c>
      <c r="J284" s="4" t="s">
        <v>1078</v>
      </c>
      <c r="K284" s="4" t="s">
        <v>575</v>
      </c>
      <c r="L284" s="4" t="s">
        <v>604</v>
      </c>
    </row>
    <row r="285" spans="1:12">
      <c r="A285" s="4">
        <v>284</v>
      </c>
      <c r="B285" s="4" t="s">
        <v>92</v>
      </c>
      <c r="C285" s="4" t="s">
        <v>685</v>
      </c>
      <c r="D285" s="4" t="s">
        <v>686</v>
      </c>
      <c r="E285" s="4" t="s">
        <v>685</v>
      </c>
      <c r="F285" s="4" t="s">
        <v>686</v>
      </c>
      <c r="G285" s="4" t="s">
        <v>1910</v>
      </c>
      <c r="H285" s="4" t="s">
        <v>1911</v>
      </c>
      <c r="I285" s="4" t="s">
        <v>1912</v>
      </c>
      <c r="J285" s="4" t="s">
        <v>734</v>
      </c>
      <c r="K285" s="4" t="s">
        <v>575</v>
      </c>
      <c r="L285" s="4" t="s">
        <v>604</v>
      </c>
    </row>
    <row r="286" spans="1:12">
      <c r="A286" s="4">
        <v>285</v>
      </c>
      <c r="B286" s="4" t="s">
        <v>92</v>
      </c>
      <c r="C286" s="4" t="s">
        <v>1431</v>
      </c>
      <c r="D286" s="4" t="s">
        <v>1432</v>
      </c>
      <c r="E286" s="4" t="s">
        <v>1913</v>
      </c>
      <c r="F286" s="4" t="s">
        <v>1914</v>
      </c>
      <c r="G286" s="4" t="s">
        <v>1915</v>
      </c>
      <c r="H286" s="4" t="s">
        <v>1916</v>
      </c>
      <c r="I286" s="4" t="s">
        <v>1917</v>
      </c>
      <c r="J286" s="4" t="s">
        <v>1438</v>
      </c>
      <c r="K286" s="4" t="s">
        <v>575</v>
      </c>
      <c r="L286" s="4" t="s">
        <v>604</v>
      </c>
    </row>
    <row r="287" spans="1:12">
      <c r="A287" s="4">
        <v>286</v>
      </c>
      <c r="B287" s="4" t="s">
        <v>92</v>
      </c>
      <c r="C287" s="4" t="s">
        <v>765</v>
      </c>
      <c r="D287" s="4" t="s">
        <v>766</v>
      </c>
      <c r="E287" s="4" t="s">
        <v>1918</v>
      </c>
      <c r="F287" s="4" t="s">
        <v>1919</v>
      </c>
      <c r="G287" s="4" t="s">
        <v>1920</v>
      </c>
      <c r="H287" s="4" t="s">
        <v>1921</v>
      </c>
      <c r="I287" s="4" t="s">
        <v>1922</v>
      </c>
      <c r="J287" s="4" t="s">
        <v>772</v>
      </c>
      <c r="K287" s="4" t="s">
        <v>575</v>
      </c>
      <c r="L287" s="4" t="s">
        <v>604</v>
      </c>
    </row>
    <row r="288" spans="1:12">
      <c r="A288" s="4">
        <v>287</v>
      </c>
      <c r="B288" s="4" t="s">
        <v>92</v>
      </c>
      <c r="C288" s="4" t="s">
        <v>685</v>
      </c>
      <c r="D288" s="4" t="s">
        <v>686</v>
      </c>
      <c r="E288" s="4" t="s">
        <v>685</v>
      </c>
      <c r="F288" s="4" t="s">
        <v>686</v>
      </c>
      <c r="G288" s="4" t="s">
        <v>1923</v>
      </c>
      <c r="H288" s="4" t="s">
        <v>1924</v>
      </c>
      <c r="I288" s="4" t="s">
        <v>1925</v>
      </c>
      <c r="J288" s="4" t="s">
        <v>734</v>
      </c>
      <c r="K288" s="4" t="s">
        <v>548</v>
      </c>
      <c r="L288" s="4" t="s">
        <v>604</v>
      </c>
    </row>
    <row r="289" spans="1:12">
      <c r="A289" s="4">
        <v>288</v>
      </c>
      <c r="B289" s="4" t="s">
        <v>92</v>
      </c>
      <c r="C289" s="4" t="s">
        <v>1102</v>
      </c>
      <c r="D289" s="4" t="s">
        <v>1103</v>
      </c>
      <c r="E289" s="4" t="s">
        <v>1104</v>
      </c>
      <c r="F289" s="4" t="s">
        <v>1105</v>
      </c>
      <c r="G289" s="4" t="s">
        <v>1926</v>
      </c>
      <c r="H289" s="4" t="s">
        <v>1927</v>
      </c>
      <c r="I289" s="4" t="s">
        <v>1928</v>
      </c>
      <c r="J289" s="4" t="s">
        <v>1109</v>
      </c>
      <c r="K289" s="4" t="s">
        <v>575</v>
      </c>
      <c r="L289" s="4" t="s">
        <v>604</v>
      </c>
    </row>
    <row r="290" spans="1:12">
      <c r="A290" s="4">
        <v>289</v>
      </c>
      <c r="B290" s="4" t="s">
        <v>92</v>
      </c>
      <c r="C290" s="4" t="s">
        <v>909</v>
      </c>
      <c r="D290" s="4" t="s">
        <v>910</v>
      </c>
      <c r="E290" s="4" t="s">
        <v>1092</v>
      </c>
      <c r="F290" s="4" t="s">
        <v>1093</v>
      </c>
      <c r="G290" s="4" t="s">
        <v>1929</v>
      </c>
      <c r="H290" s="4" t="s">
        <v>1930</v>
      </c>
      <c r="I290" s="4" t="s">
        <v>1931</v>
      </c>
      <c r="J290" s="4" t="s">
        <v>734</v>
      </c>
      <c r="K290" s="4" t="s">
        <v>575</v>
      </c>
      <c r="L290" s="4" t="s">
        <v>604</v>
      </c>
    </row>
    <row r="291" spans="1:12">
      <c r="A291" s="4">
        <v>290</v>
      </c>
      <c r="B291" s="4" t="s">
        <v>92</v>
      </c>
      <c r="C291" s="4" t="s">
        <v>685</v>
      </c>
      <c r="D291" s="4" t="s">
        <v>686</v>
      </c>
      <c r="E291" s="4" t="s">
        <v>685</v>
      </c>
      <c r="F291" s="4" t="s">
        <v>686</v>
      </c>
      <c r="G291" s="4" t="s">
        <v>1932</v>
      </c>
      <c r="H291" s="4" t="s">
        <v>1933</v>
      </c>
      <c r="I291" s="4" t="s">
        <v>1934</v>
      </c>
      <c r="J291" s="4" t="s">
        <v>853</v>
      </c>
      <c r="K291" s="4" t="s">
        <v>575</v>
      </c>
      <c r="L291" s="4" t="s">
        <v>604</v>
      </c>
    </row>
    <row r="292" spans="1:12">
      <c r="A292" s="4">
        <v>291</v>
      </c>
      <c r="B292" s="4" t="s">
        <v>92</v>
      </c>
      <c r="C292" s="4" t="s">
        <v>1071</v>
      </c>
      <c r="D292" s="4" t="s">
        <v>1072</v>
      </c>
      <c r="E292" s="4" t="s">
        <v>1659</v>
      </c>
      <c r="F292" s="4" t="s">
        <v>1660</v>
      </c>
      <c r="G292" s="4" t="s">
        <v>1935</v>
      </c>
      <c r="H292" s="4" t="s">
        <v>1936</v>
      </c>
      <c r="I292" s="4" t="s">
        <v>1937</v>
      </c>
      <c r="J292" s="4" t="s">
        <v>1078</v>
      </c>
      <c r="K292" s="4" t="s">
        <v>575</v>
      </c>
      <c r="L292" s="4" t="s">
        <v>604</v>
      </c>
    </row>
    <row r="293" spans="1:12">
      <c r="A293" s="4">
        <v>292</v>
      </c>
      <c r="B293" s="4" t="s">
        <v>92</v>
      </c>
      <c r="C293" s="4" t="s">
        <v>941</v>
      </c>
      <c r="D293" s="4" t="s">
        <v>942</v>
      </c>
      <c r="E293" s="4" t="s">
        <v>1142</v>
      </c>
      <c r="F293" s="4" t="s">
        <v>1143</v>
      </c>
      <c r="G293" s="4" t="s">
        <v>1938</v>
      </c>
      <c r="H293" s="4" t="s">
        <v>1939</v>
      </c>
      <c r="I293" s="4" t="s">
        <v>1940</v>
      </c>
      <c r="J293" s="4" t="s">
        <v>948</v>
      </c>
      <c r="K293" s="4" t="s">
        <v>575</v>
      </c>
      <c r="L293" s="4" t="s">
        <v>604</v>
      </c>
    </row>
    <row r="294" spans="1:12">
      <c r="A294" s="4">
        <v>293</v>
      </c>
      <c r="B294" s="4" t="s">
        <v>92</v>
      </c>
      <c r="C294" s="4" t="s">
        <v>941</v>
      </c>
      <c r="D294" s="4" t="s">
        <v>942</v>
      </c>
      <c r="E294" s="4" t="s">
        <v>1142</v>
      </c>
      <c r="F294" s="4" t="s">
        <v>1143</v>
      </c>
      <c r="G294" s="4" t="s">
        <v>1941</v>
      </c>
      <c r="H294" s="4" t="s">
        <v>1942</v>
      </c>
      <c r="I294" s="4" t="s">
        <v>1943</v>
      </c>
      <c r="J294" s="4" t="s">
        <v>820</v>
      </c>
      <c r="K294" s="4" t="s">
        <v>575</v>
      </c>
      <c r="L294" s="4" t="s">
        <v>604</v>
      </c>
    </row>
    <row r="295" spans="1:12">
      <c r="A295" s="4">
        <v>294</v>
      </c>
      <c r="B295" s="4" t="s">
        <v>92</v>
      </c>
      <c r="C295" s="4" t="s">
        <v>690</v>
      </c>
      <c r="D295" s="4" t="s">
        <v>691</v>
      </c>
      <c r="E295" s="4" t="s">
        <v>1944</v>
      </c>
      <c r="F295" s="4" t="s">
        <v>1945</v>
      </c>
      <c r="G295" s="4" t="s">
        <v>1946</v>
      </c>
      <c r="H295" s="4" t="s">
        <v>1947</v>
      </c>
      <c r="I295" s="4" t="s">
        <v>1948</v>
      </c>
      <c r="J295" s="4" t="s">
        <v>697</v>
      </c>
      <c r="K295" s="4" t="s">
        <v>575</v>
      </c>
      <c r="L295" s="4" t="s">
        <v>604</v>
      </c>
    </row>
    <row r="296" spans="1:12">
      <c r="A296" s="4">
        <v>295</v>
      </c>
      <c r="B296" s="4" t="s">
        <v>92</v>
      </c>
      <c r="C296" s="4" t="s">
        <v>1071</v>
      </c>
      <c r="D296" s="4" t="s">
        <v>1072</v>
      </c>
      <c r="E296" s="4" t="s">
        <v>1659</v>
      </c>
      <c r="F296" s="4" t="s">
        <v>1660</v>
      </c>
      <c r="G296" s="4" t="s">
        <v>1949</v>
      </c>
      <c r="H296" s="4" t="s">
        <v>1950</v>
      </c>
      <c r="I296" s="4" t="s">
        <v>1951</v>
      </c>
      <c r="J296" s="4" t="s">
        <v>1078</v>
      </c>
      <c r="K296" s="4" t="s">
        <v>575</v>
      </c>
      <c r="L296" s="4" t="s">
        <v>604</v>
      </c>
    </row>
    <row r="297" spans="1:12">
      <c r="A297" s="4">
        <v>296</v>
      </c>
      <c r="B297" s="4" t="s">
        <v>92</v>
      </c>
      <c r="C297" s="4" t="s">
        <v>1431</v>
      </c>
      <c r="D297" s="4" t="s">
        <v>1432</v>
      </c>
      <c r="E297" s="4" t="s">
        <v>1952</v>
      </c>
      <c r="F297" s="4" t="s">
        <v>1953</v>
      </c>
      <c r="G297" s="4" t="s">
        <v>1954</v>
      </c>
      <c r="H297" s="4" t="s">
        <v>1955</v>
      </c>
      <c r="I297" s="4" t="s">
        <v>1956</v>
      </c>
      <c r="J297" s="4" t="s">
        <v>1438</v>
      </c>
      <c r="K297" s="4" t="s">
        <v>575</v>
      </c>
      <c r="L297" s="4" t="s">
        <v>604</v>
      </c>
    </row>
    <row r="298" spans="1:12">
      <c r="A298" s="4">
        <v>297</v>
      </c>
      <c r="B298" s="4" t="s">
        <v>92</v>
      </c>
      <c r="C298" s="4" t="s">
        <v>685</v>
      </c>
      <c r="D298" s="4" t="s">
        <v>686</v>
      </c>
      <c r="E298" s="4" t="s">
        <v>685</v>
      </c>
      <c r="F298" s="4" t="s">
        <v>686</v>
      </c>
      <c r="G298" s="4" t="s">
        <v>1957</v>
      </c>
      <c r="H298" s="4" t="s">
        <v>1958</v>
      </c>
      <c r="I298" s="4" t="s">
        <v>1959</v>
      </c>
      <c r="J298" s="4" t="s">
        <v>734</v>
      </c>
      <c r="K298" s="4" t="s">
        <v>548</v>
      </c>
      <c r="L298" s="4" t="s">
        <v>604</v>
      </c>
    </row>
    <row r="299" spans="1:12">
      <c r="A299" s="4">
        <v>298</v>
      </c>
      <c r="B299" s="4" t="s">
        <v>92</v>
      </c>
      <c r="C299" s="4" t="s">
        <v>860</v>
      </c>
      <c r="D299" s="4" t="s">
        <v>861</v>
      </c>
      <c r="E299" s="4" t="s">
        <v>1960</v>
      </c>
      <c r="F299" s="4" t="s">
        <v>1961</v>
      </c>
      <c r="G299" s="4" t="s">
        <v>1962</v>
      </c>
      <c r="H299" s="4" t="s">
        <v>1963</v>
      </c>
      <c r="I299" s="4" t="s">
        <v>1964</v>
      </c>
      <c r="J299" s="4" t="s">
        <v>867</v>
      </c>
      <c r="K299" s="4" t="s">
        <v>575</v>
      </c>
      <c r="L299" s="4" t="s">
        <v>604</v>
      </c>
    </row>
    <row r="300" spans="1:12">
      <c r="A300" s="4">
        <v>299</v>
      </c>
      <c r="B300" s="4" t="s">
        <v>92</v>
      </c>
      <c r="C300" s="4" t="s">
        <v>702</v>
      </c>
      <c r="D300" s="4" t="s">
        <v>703</v>
      </c>
      <c r="E300" s="4" t="s">
        <v>1965</v>
      </c>
      <c r="F300" s="4" t="s">
        <v>1966</v>
      </c>
      <c r="G300" s="4" t="s">
        <v>1967</v>
      </c>
      <c r="H300" s="4" t="s">
        <v>1968</v>
      </c>
      <c r="I300" s="4" t="s">
        <v>1969</v>
      </c>
      <c r="J300" s="4" t="s">
        <v>709</v>
      </c>
      <c r="K300" s="4" t="s">
        <v>575</v>
      </c>
      <c r="L300" s="4" t="s">
        <v>604</v>
      </c>
    </row>
    <row r="301" spans="1:12">
      <c r="A301" s="4">
        <v>300</v>
      </c>
      <c r="B301" s="4" t="s">
        <v>92</v>
      </c>
      <c r="C301" s="4" t="s">
        <v>1332</v>
      </c>
      <c r="D301" s="4" t="s">
        <v>1333</v>
      </c>
      <c r="E301" s="4" t="s">
        <v>1970</v>
      </c>
      <c r="F301" s="4" t="s">
        <v>1971</v>
      </c>
      <c r="G301" s="4" t="s">
        <v>1972</v>
      </c>
      <c r="H301" s="4" t="s">
        <v>1973</v>
      </c>
      <c r="I301" s="4" t="s">
        <v>1974</v>
      </c>
      <c r="J301" s="4" t="s">
        <v>764</v>
      </c>
      <c r="K301" s="4" t="s">
        <v>575</v>
      </c>
      <c r="L301" s="4" t="s">
        <v>604</v>
      </c>
    </row>
    <row r="302" spans="1:12">
      <c r="A302" s="4">
        <v>301</v>
      </c>
      <c r="B302" s="4" t="s">
        <v>92</v>
      </c>
      <c r="C302" s="4" t="s">
        <v>1071</v>
      </c>
      <c r="D302" s="4" t="s">
        <v>1072</v>
      </c>
      <c r="E302" s="4" t="s">
        <v>1975</v>
      </c>
      <c r="F302" s="4" t="s">
        <v>1976</v>
      </c>
      <c r="G302" s="4" t="s">
        <v>1977</v>
      </c>
      <c r="H302" s="4" t="s">
        <v>1978</v>
      </c>
      <c r="I302" s="4" t="s">
        <v>1979</v>
      </c>
      <c r="J302" s="4" t="s">
        <v>1078</v>
      </c>
      <c r="K302" s="4" t="s">
        <v>575</v>
      </c>
      <c r="L302" s="4" t="s">
        <v>604</v>
      </c>
    </row>
    <row r="303" spans="1:12">
      <c r="A303" s="4">
        <v>302</v>
      </c>
      <c r="B303" s="4" t="s">
        <v>92</v>
      </c>
      <c r="C303" s="4" t="s">
        <v>690</v>
      </c>
      <c r="D303" s="4" t="s">
        <v>691</v>
      </c>
      <c r="E303" s="4" t="s">
        <v>1944</v>
      </c>
      <c r="F303" s="4" t="s">
        <v>1945</v>
      </c>
      <c r="G303" s="4" t="s">
        <v>1980</v>
      </c>
      <c r="H303" s="4" t="s">
        <v>1981</v>
      </c>
      <c r="I303" s="4" t="s">
        <v>1982</v>
      </c>
      <c r="J303" s="4" t="s">
        <v>697</v>
      </c>
      <c r="K303" s="4" t="s">
        <v>575</v>
      </c>
      <c r="L303" s="4" t="s">
        <v>604</v>
      </c>
    </row>
    <row r="304" spans="1:12">
      <c r="A304" s="4">
        <v>303</v>
      </c>
      <c r="B304" s="4" t="s">
        <v>92</v>
      </c>
      <c r="C304" s="4" t="s">
        <v>868</v>
      </c>
      <c r="D304" s="4" t="s">
        <v>869</v>
      </c>
      <c r="E304" s="4" t="s">
        <v>1407</v>
      </c>
      <c r="F304" s="4" t="s">
        <v>1408</v>
      </c>
      <c r="G304" s="4" t="s">
        <v>1983</v>
      </c>
      <c r="H304" s="4" t="s">
        <v>1984</v>
      </c>
      <c r="I304" s="4" t="s">
        <v>1985</v>
      </c>
      <c r="J304" s="4" t="s">
        <v>875</v>
      </c>
      <c r="K304" s="4" t="s">
        <v>593</v>
      </c>
      <c r="L304" s="4" t="s">
        <v>604</v>
      </c>
    </row>
    <row r="305" spans="1:12">
      <c r="A305" s="4">
        <v>304</v>
      </c>
      <c r="B305" s="4" t="s">
        <v>92</v>
      </c>
      <c r="C305" s="4" t="s">
        <v>677</v>
      </c>
      <c r="D305" s="4" t="s">
        <v>678</v>
      </c>
      <c r="E305" s="4" t="s">
        <v>1986</v>
      </c>
      <c r="F305" s="4" t="s">
        <v>1987</v>
      </c>
      <c r="G305" s="4" t="s">
        <v>1988</v>
      </c>
      <c r="H305" s="4" t="s">
        <v>1989</v>
      </c>
      <c r="I305" s="4" t="s">
        <v>1990</v>
      </c>
      <c r="J305" s="4" t="s">
        <v>884</v>
      </c>
      <c r="K305" s="4" t="s">
        <v>575</v>
      </c>
      <c r="L305" s="4" t="s">
        <v>604</v>
      </c>
    </row>
    <row r="306" spans="1:12">
      <c r="A306" s="4">
        <v>305</v>
      </c>
      <c r="B306" s="4" t="s">
        <v>92</v>
      </c>
      <c r="C306" s="4" t="s">
        <v>723</v>
      </c>
      <c r="D306" s="4" t="s">
        <v>724</v>
      </c>
      <c r="E306" s="4" t="s">
        <v>1991</v>
      </c>
      <c r="F306" s="4" t="s">
        <v>1992</v>
      </c>
      <c r="G306" s="4" t="s">
        <v>1993</v>
      </c>
      <c r="H306" s="4" t="s">
        <v>1994</v>
      </c>
      <c r="I306" s="4" t="s">
        <v>1995</v>
      </c>
      <c r="J306" s="4" t="s">
        <v>730</v>
      </c>
      <c r="K306" s="4" t="s">
        <v>575</v>
      </c>
      <c r="L306" s="4" t="s">
        <v>604</v>
      </c>
    </row>
    <row r="307" spans="1:12">
      <c r="A307" s="4">
        <v>306</v>
      </c>
      <c r="B307" s="4" t="s">
        <v>92</v>
      </c>
      <c r="C307" s="4" t="s">
        <v>685</v>
      </c>
      <c r="D307" s="4" t="s">
        <v>686</v>
      </c>
      <c r="E307" s="4" t="s">
        <v>685</v>
      </c>
      <c r="F307" s="4" t="s">
        <v>686</v>
      </c>
      <c r="G307" s="4" t="s">
        <v>1996</v>
      </c>
      <c r="H307" s="4" t="s">
        <v>1997</v>
      </c>
      <c r="I307" s="4" t="s">
        <v>1998</v>
      </c>
      <c r="J307" s="4" t="s">
        <v>1999</v>
      </c>
      <c r="K307" s="4" t="s">
        <v>575</v>
      </c>
      <c r="L307" s="4" t="s">
        <v>604</v>
      </c>
    </row>
    <row r="308" spans="1:12">
      <c r="A308" s="4">
        <v>307</v>
      </c>
      <c r="B308" s="4" t="s">
        <v>92</v>
      </c>
      <c r="C308" s="4" t="s">
        <v>909</v>
      </c>
      <c r="D308" s="4" t="s">
        <v>910</v>
      </c>
      <c r="E308" s="4" t="s">
        <v>1031</v>
      </c>
      <c r="F308" s="4" t="s">
        <v>1032</v>
      </c>
      <c r="G308" s="4" t="s">
        <v>2000</v>
      </c>
      <c r="H308" s="4" t="s">
        <v>2001</v>
      </c>
      <c r="I308" s="4" t="s">
        <v>579</v>
      </c>
      <c r="J308" s="4" t="s">
        <v>2002</v>
      </c>
      <c r="K308" s="4" t="s">
        <v>575</v>
      </c>
      <c r="L308" s="4" t="s">
        <v>604</v>
      </c>
    </row>
    <row r="309" spans="1:12">
      <c r="A309" s="4">
        <v>308</v>
      </c>
      <c r="B309" s="4" t="s">
        <v>92</v>
      </c>
      <c r="C309" s="4" t="s">
        <v>735</v>
      </c>
      <c r="D309" s="4" t="s">
        <v>736</v>
      </c>
      <c r="E309" s="4" t="s">
        <v>949</v>
      </c>
      <c r="F309" s="4" t="s">
        <v>950</v>
      </c>
      <c r="G309" s="4" t="s">
        <v>2003</v>
      </c>
      <c r="H309" s="4" t="s">
        <v>2004</v>
      </c>
      <c r="I309" s="4" t="s">
        <v>2005</v>
      </c>
      <c r="J309" s="4" t="s">
        <v>676</v>
      </c>
      <c r="K309" s="4" t="s">
        <v>587</v>
      </c>
      <c r="L309" s="4" t="s">
        <v>604</v>
      </c>
    </row>
    <row r="310" spans="1:12">
      <c r="A310" s="4">
        <v>309</v>
      </c>
      <c r="B310" s="4" t="s">
        <v>92</v>
      </c>
      <c r="C310" s="4" t="s">
        <v>1360</v>
      </c>
      <c r="D310" s="4" t="s">
        <v>1361</v>
      </c>
      <c r="E310" s="4" t="s">
        <v>2006</v>
      </c>
      <c r="F310" s="4" t="s">
        <v>2007</v>
      </c>
      <c r="G310" s="4" t="s">
        <v>2008</v>
      </c>
      <c r="H310" s="4" t="s">
        <v>2009</v>
      </c>
      <c r="I310" s="4" t="s">
        <v>2010</v>
      </c>
      <c r="J310" s="4" t="s">
        <v>1367</v>
      </c>
      <c r="K310" s="4" t="s">
        <v>575</v>
      </c>
      <c r="L310" s="4" t="s">
        <v>604</v>
      </c>
    </row>
    <row r="311" spans="1:12">
      <c r="A311" s="4">
        <v>310</v>
      </c>
      <c r="B311" s="4" t="s">
        <v>92</v>
      </c>
      <c r="C311" s="4" t="s">
        <v>933</v>
      </c>
      <c r="D311" s="4" t="s">
        <v>934</v>
      </c>
      <c r="E311" s="4" t="s">
        <v>2011</v>
      </c>
      <c r="F311" s="4" t="s">
        <v>2012</v>
      </c>
      <c r="G311" s="4" t="s">
        <v>2013</v>
      </c>
      <c r="H311" s="4" t="s">
        <v>2014</v>
      </c>
      <c r="I311" s="4" t="s">
        <v>2015</v>
      </c>
      <c r="J311" s="4" t="s">
        <v>940</v>
      </c>
      <c r="K311" s="4" t="s">
        <v>575</v>
      </c>
      <c r="L311" s="4" t="s">
        <v>604</v>
      </c>
    </row>
    <row r="312" spans="1:12">
      <c r="A312" s="4">
        <v>311</v>
      </c>
      <c r="B312" s="4" t="s">
        <v>92</v>
      </c>
      <c r="C312" s="4" t="s">
        <v>834</v>
      </c>
      <c r="D312" s="4" t="s">
        <v>835</v>
      </c>
      <c r="E312" s="4" t="s">
        <v>836</v>
      </c>
      <c r="F312" s="4" t="s">
        <v>837</v>
      </c>
      <c r="G312" s="4" t="s">
        <v>2016</v>
      </c>
      <c r="H312" s="4" t="s">
        <v>2017</v>
      </c>
      <c r="I312" s="4" t="s">
        <v>2018</v>
      </c>
      <c r="J312" s="4" t="s">
        <v>841</v>
      </c>
      <c r="K312" s="4" t="s">
        <v>575</v>
      </c>
      <c r="L312" s="4" t="s">
        <v>604</v>
      </c>
    </row>
    <row r="313" spans="1:12">
      <c r="A313" s="4">
        <v>312</v>
      </c>
      <c r="B313" s="4" t="s">
        <v>92</v>
      </c>
      <c r="C313" s="4" t="s">
        <v>917</v>
      </c>
      <c r="D313" s="4" t="s">
        <v>918</v>
      </c>
      <c r="E313" s="4" t="s">
        <v>917</v>
      </c>
      <c r="F313" s="4" t="s">
        <v>918</v>
      </c>
      <c r="G313" s="4" t="s">
        <v>2019</v>
      </c>
      <c r="H313" s="4" t="s">
        <v>2020</v>
      </c>
      <c r="I313" s="4" t="s">
        <v>2021</v>
      </c>
      <c r="J313" s="4" t="s">
        <v>722</v>
      </c>
      <c r="K313" s="4" t="s">
        <v>575</v>
      </c>
      <c r="L313" s="4" t="s">
        <v>604</v>
      </c>
    </row>
    <row r="314" spans="1:12">
      <c r="A314" s="4">
        <v>313</v>
      </c>
      <c r="B314" s="4" t="s">
        <v>92</v>
      </c>
      <c r="C314" s="4" t="s">
        <v>834</v>
      </c>
      <c r="D314" s="4" t="s">
        <v>835</v>
      </c>
      <c r="E314" s="4" t="s">
        <v>2022</v>
      </c>
      <c r="F314" s="4" t="s">
        <v>2023</v>
      </c>
      <c r="G314" s="4" t="s">
        <v>2024</v>
      </c>
      <c r="H314" s="4" t="s">
        <v>2025</v>
      </c>
      <c r="I314" s="4" t="s">
        <v>2026</v>
      </c>
      <c r="J314" s="4" t="s">
        <v>1519</v>
      </c>
      <c r="K314" s="4" t="s">
        <v>575</v>
      </c>
      <c r="L314" s="4" t="s">
        <v>604</v>
      </c>
    </row>
    <row r="315" spans="1:12">
      <c r="A315" s="4">
        <v>314</v>
      </c>
      <c r="B315" s="4" t="s">
        <v>92</v>
      </c>
      <c r="C315" s="4" t="s">
        <v>685</v>
      </c>
      <c r="D315" s="4" t="s">
        <v>686</v>
      </c>
      <c r="E315" s="4" t="s">
        <v>685</v>
      </c>
      <c r="F315" s="4" t="s">
        <v>686</v>
      </c>
      <c r="G315" s="4" t="s">
        <v>2027</v>
      </c>
      <c r="H315" s="4" t="s">
        <v>2028</v>
      </c>
      <c r="I315" s="4" t="s">
        <v>2029</v>
      </c>
      <c r="J315" s="4" t="s">
        <v>2030</v>
      </c>
      <c r="K315" s="4" t="s">
        <v>575</v>
      </c>
      <c r="L315" s="4" t="s">
        <v>604</v>
      </c>
    </row>
    <row r="316" spans="1:12">
      <c r="A316" s="4">
        <v>315</v>
      </c>
      <c r="B316" s="4" t="s">
        <v>92</v>
      </c>
      <c r="C316" s="4" t="s">
        <v>868</v>
      </c>
      <c r="D316" s="4" t="s">
        <v>869</v>
      </c>
      <c r="E316" s="4" t="s">
        <v>1614</v>
      </c>
      <c r="F316" s="4" t="s">
        <v>1615</v>
      </c>
      <c r="G316" s="4" t="s">
        <v>2031</v>
      </c>
      <c r="H316" s="4" t="s">
        <v>2032</v>
      </c>
      <c r="I316" s="4" t="s">
        <v>2033</v>
      </c>
      <c r="J316" s="4" t="s">
        <v>875</v>
      </c>
      <c r="K316" s="4" t="s">
        <v>575</v>
      </c>
      <c r="L316" s="4" t="s">
        <v>604</v>
      </c>
    </row>
    <row r="317" spans="1:12">
      <c r="A317" s="4">
        <v>316</v>
      </c>
      <c r="B317" s="4" t="s">
        <v>92</v>
      </c>
      <c r="C317" s="4" t="s">
        <v>685</v>
      </c>
      <c r="D317" s="4" t="s">
        <v>686</v>
      </c>
      <c r="E317" s="4" t="s">
        <v>685</v>
      </c>
      <c r="F317" s="4" t="s">
        <v>686</v>
      </c>
      <c r="G317" s="4" t="s">
        <v>2034</v>
      </c>
      <c r="H317" s="4" t="s">
        <v>2035</v>
      </c>
      <c r="I317" s="4" t="s">
        <v>2036</v>
      </c>
      <c r="J317" s="4" t="s">
        <v>734</v>
      </c>
      <c r="K317" s="4" t="s">
        <v>575</v>
      </c>
      <c r="L317" s="4" t="s">
        <v>604</v>
      </c>
    </row>
    <row r="318" spans="1:12">
      <c r="A318" s="4">
        <v>317</v>
      </c>
      <c r="B318" s="4" t="s">
        <v>92</v>
      </c>
      <c r="C318" s="4" t="s">
        <v>854</v>
      </c>
      <c r="D318" s="4" t="s">
        <v>855</v>
      </c>
      <c r="E318" s="4" t="s">
        <v>854</v>
      </c>
      <c r="F318" s="4" t="s">
        <v>855</v>
      </c>
      <c r="G318" s="4" t="s">
        <v>2037</v>
      </c>
      <c r="H318" s="4" t="s">
        <v>2038</v>
      </c>
      <c r="I318" s="4" t="s">
        <v>2039</v>
      </c>
      <c r="J318" s="4" t="s">
        <v>888</v>
      </c>
      <c r="K318" s="4" t="s">
        <v>575</v>
      </c>
      <c r="L318" s="4" t="s">
        <v>604</v>
      </c>
    </row>
    <row r="319" spans="1:12">
      <c r="A319" s="4">
        <v>318</v>
      </c>
      <c r="B319" s="4" t="s">
        <v>92</v>
      </c>
      <c r="C319" s="4" t="s">
        <v>685</v>
      </c>
      <c r="D319" s="4" t="s">
        <v>686</v>
      </c>
      <c r="E319" s="4" t="s">
        <v>685</v>
      </c>
      <c r="F319" s="4" t="s">
        <v>686</v>
      </c>
      <c r="G319" s="4" t="s">
        <v>2040</v>
      </c>
      <c r="H319" s="4" t="s">
        <v>2041</v>
      </c>
      <c r="I319" s="4" t="s">
        <v>2042</v>
      </c>
      <c r="J319" s="4" t="s">
        <v>1160</v>
      </c>
      <c r="K319" s="4" t="s">
        <v>548</v>
      </c>
      <c r="L319" s="4" t="s">
        <v>604</v>
      </c>
    </row>
    <row r="320" spans="1:12">
      <c r="A320" s="4">
        <v>319</v>
      </c>
      <c r="B320" s="4" t="s">
        <v>92</v>
      </c>
      <c r="C320" s="4" t="s">
        <v>1124</v>
      </c>
      <c r="D320" s="4" t="s">
        <v>1125</v>
      </c>
      <c r="E320" s="4" t="s">
        <v>1124</v>
      </c>
      <c r="F320" s="4" t="s">
        <v>1125</v>
      </c>
      <c r="G320" s="4" t="s">
        <v>2043</v>
      </c>
      <c r="H320" s="4" t="s">
        <v>2044</v>
      </c>
      <c r="I320" s="4" t="s">
        <v>2045</v>
      </c>
      <c r="J320" s="4" t="s">
        <v>2046</v>
      </c>
      <c r="K320" s="4" t="s">
        <v>589</v>
      </c>
      <c r="L320" s="4" t="s">
        <v>604</v>
      </c>
    </row>
    <row r="321" spans="1:12">
      <c r="A321" s="4">
        <v>320</v>
      </c>
      <c r="B321" s="4" t="s">
        <v>92</v>
      </c>
      <c r="C321" s="4" t="s">
        <v>1124</v>
      </c>
      <c r="D321" s="4" t="s">
        <v>1125</v>
      </c>
      <c r="E321" s="4" t="s">
        <v>1124</v>
      </c>
      <c r="F321" s="4" t="s">
        <v>1125</v>
      </c>
      <c r="G321" s="4" t="s">
        <v>2043</v>
      </c>
      <c r="H321" s="4" t="s">
        <v>2044</v>
      </c>
      <c r="I321" s="4" t="s">
        <v>2045</v>
      </c>
      <c r="J321" s="4" t="s">
        <v>2046</v>
      </c>
      <c r="K321" s="4" t="s">
        <v>577</v>
      </c>
      <c r="L321" s="4" t="s">
        <v>604</v>
      </c>
    </row>
    <row r="322" spans="1:12">
      <c r="A322" s="4">
        <v>321</v>
      </c>
      <c r="B322" s="4" t="s">
        <v>92</v>
      </c>
      <c r="C322" s="4" t="s">
        <v>557</v>
      </c>
      <c r="D322" s="4" t="s">
        <v>557</v>
      </c>
      <c r="E322" s="4" t="s">
        <v>557</v>
      </c>
      <c r="F322" s="4" t="s">
        <v>557</v>
      </c>
      <c r="G322" s="4" t="s">
        <v>2047</v>
      </c>
      <c r="H322" s="4" t="s">
        <v>2048</v>
      </c>
      <c r="I322" s="4" t="s">
        <v>603</v>
      </c>
      <c r="J322" s="4" t="s">
        <v>2049</v>
      </c>
      <c r="K322" s="4" t="s">
        <v>575</v>
      </c>
      <c r="L322" s="4" t="s">
        <v>604</v>
      </c>
    </row>
    <row r="323" spans="1:12">
      <c r="A323" s="4">
        <v>322</v>
      </c>
      <c r="B323" s="4" t="s">
        <v>92</v>
      </c>
      <c r="C323" s="4" t="s">
        <v>1124</v>
      </c>
      <c r="D323" s="4" t="s">
        <v>1125</v>
      </c>
      <c r="E323" s="4" t="s">
        <v>1124</v>
      </c>
      <c r="F323" s="4" t="s">
        <v>1125</v>
      </c>
      <c r="G323" s="4" t="s">
        <v>2050</v>
      </c>
      <c r="H323" s="4" t="s">
        <v>2051</v>
      </c>
      <c r="I323" s="4" t="s">
        <v>2052</v>
      </c>
      <c r="J323" s="4" t="s">
        <v>2053</v>
      </c>
      <c r="K323" s="4" t="s">
        <v>589</v>
      </c>
      <c r="L323" s="4" t="s">
        <v>604</v>
      </c>
    </row>
    <row r="324" spans="1:12">
      <c r="A324" s="4">
        <v>323</v>
      </c>
      <c r="B324" s="4" t="s">
        <v>92</v>
      </c>
      <c r="C324" s="4" t="s">
        <v>1124</v>
      </c>
      <c r="D324" s="4" t="s">
        <v>1125</v>
      </c>
      <c r="E324" s="4" t="s">
        <v>1124</v>
      </c>
      <c r="F324" s="4" t="s">
        <v>1125</v>
      </c>
      <c r="G324" s="4" t="s">
        <v>2050</v>
      </c>
      <c r="H324" s="4" t="s">
        <v>2051</v>
      </c>
      <c r="I324" s="4" t="s">
        <v>2052</v>
      </c>
      <c r="J324" s="4" t="s">
        <v>2053</v>
      </c>
      <c r="K324" s="4" t="s">
        <v>577</v>
      </c>
      <c r="L324" s="4" t="s">
        <v>604</v>
      </c>
    </row>
    <row r="325" spans="1:12">
      <c r="A325" s="4">
        <v>324</v>
      </c>
      <c r="B325" s="4" t="s">
        <v>92</v>
      </c>
      <c r="C325" s="4" t="s">
        <v>1368</v>
      </c>
      <c r="D325" s="4" t="s">
        <v>1369</v>
      </c>
      <c r="E325" s="4" t="s">
        <v>1368</v>
      </c>
      <c r="F325" s="4" t="s">
        <v>1369</v>
      </c>
      <c r="G325" s="4" t="s">
        <v>2054</v>
      </c>
      <c r="H325" s="4" t="s">
        <v>2055</v>
      </c>
      <c r="I325" s="4" t="s">
        <v>2056</v>
      </c>
      <c r="J325" s="4" t="s">
        <v>2057</v>
      </c>
      <c r="K325" s="4" t="s">
        <v>589</v>
      </c>
      <c r="L325" s="4" t="s">
        <v>604</v>
      </c>
    </row>
    <row r="326" spans="1:12">
      <c r="A326" s="4">
        <v>325</v>
      </c>
      <c r="B326" s="4" t="s">
        <v>92</v>
      </c>
      <c r="C326" s="4" t="s">
        <v>801</v>
      </c>
      <c r="D326" s="4" t="s">
        <v>802</v>
      </c>
      <c r="E326" s="4" t="s">
        <v>801</v>
      </c>
      <c r="F326" s="4" t="s">
        <v>802</v>
      </c>
      <c r="G326" s="4" t="s">
        <v>2058</v>
      </c>
      <c r="H326" s="4" t="s">
        <v>2059</v>
      </c>
      <c r="I326" s="4" t="s">
        <v>1279</v>
      </c>
      <c r="J326" s="4" t="s">
        <v>2060</v>
      </c>
      <c r="K326" s="4" t="s">
        <v>589</v>
      </c>
      <c r="L326" s="4" t="s">
        <v>604</v>
      </c>
    </row>
    <row r="327" spans="1:12">
      <c r="A327" s="4">
        <v>326</v>
      </c>
      <c r="B327" s="4" t="s">
        <v>92</v>
      </c>
      <c r="C327" s="4" t="s">
        <v>759</v>
      </c>
      <c r="D327" s="4" t="s">
        <v>760</v>
      </c>
      <c r="E327" s="4" t="s">
        <v>759</v>
      </c>
      <c r="F327" s="4" t="s">
        <v>760</v>
      </c>
      <c r="G327" s="4" t="s">
        <v>2061</v>
      </c>
      <c r="H327" s="4" t="s">
        <v>2062</v>
      </c>
      <c r="I327" s="4" t="s">
        <v>2063</v>
      </c>
      <c r="J327" s="4" t="s">
        <v>2064</v>
      </c>
      <c r="K327" s="4" t="s">
        <v>575</v>
      </c>
      <c r="L327" s="4" t="s">
        <v>604</v>
      </c>
    </row>
    <row r="328" spans="1:12">
      <c r="A328" s="4">
        <v>327</v>
      </c>
      <c r="B328" s="4" t="s">
        <v>92</v>
      </c>
      <c r="C328" s="4" t="s">
        <v>715</v>
      </c>
      <c r="D328" s="4" t="s">
        <v>716</v>
      </c>
      <c r="E328" s="4" t="s">
        <v>2065</v>
      </c>
      <c r="F328" s="4" t="s">
        <v>2066</v>
      </c>
      <c r="G328" s="4" t="s">
        <v>2067</v>
      </c>
      <c r="H328" s="4" t="s">
        <v>2068</v>
      </c>
      <c r="I328" s="4" t="s">
        <v>2069</v>
      </c>
      <c r="J328" s="4" t="s">
        <v>2070</v>
      </c>
      <c r="K328" s="4" t="s">
        <v>575</v>
      </c>
      <c r="L328" s="4" t="s">
        <v>604</v>
      </c>
    </row>
  </sheetData>
  <sheetProtection formatColumns="0" formatRows="0"/>
  <phoneticPr fontId="8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ClassifierValidate" enableFormatConditionsCalculation="0">
    <tabColor indexed="47"/>
  </sheetPr>
  <dimension ref="A1"/>
  <sheetViews>
    <sheetView showGridLines="0" workbookViewId="0"/>
  </sheetViews>
  <sheetFormatPr defaultRowHeight="11.25"/>
  <cols>
    <col min="1" max="16384" width="9.140625" style="2"/>
  </cols>
  <sheetData/>
  <phoneticPr fontId="8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"/>
  <sheetViews>
    <sheetView showGridLines="0" workbookViewId="0"/>
  </sheetViews>
  <sheetFormatPr defaultRowHeight="12.75"/>
  <cols>
    <col min="1" max="16384" width="9.140625" style="89"/>
  </cols>
  <sheetData/>
  <sheetProtection formatColumns="0" formatRows="0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sheetPr codeName="modHyp" enableFormatConditionsCalculation="0">
    <tabColor indexed="47"/>
  </sheetPr>
  <dimension ref="A1"/>
  <sheetViews>
    <sheetView showGridLines="0" workbookViewId="0"/>
  </sheetViews>
  <sheetFormatPr defaultRowHeight="11.25"/>
  <cols>
    <col min="1" max="16384" width="9.140625" style="2"/>
  </cols>
  <sheetData/>
  <sheetProtection formatColumns="0" formatRows="0"/>
  <phoneticPr fontId="9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sheetPr codeName="modList00" enableFormatConditionsCalculation="0">
    <tabColor indexed="47"/>
  </sheetPr>
  <dimension ref="A1"/>
  <sheetViews>
    <sheetView showGridLines="0" workbookViewId="0"/>
  </sheetViews>
  <sheetFormatPr defaultRowHeight="15"/>
  <cols>
    <col min="1" max="16384" width="9.140625" style="49"/>
  </cols>
  <sheetData/>
  <sheetProtection formatColumns="0" formatRows="0"/>
  <phoneticPr fontId="2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>
  <sheetPr codeName="modList02" enableFormatConditionsCalculation="0">
    <tabColor indexed="47"/>
  </sheetPr>
  <dimension ref="A1"/>
  <sheetViews>
    <sheetView showGridLines="0" workbookViewId="0"/>
  </sheetViews>
  <sheetFormatPr defaultRowHeight="11.25"/>
  <sheetData/>
  <phoneticPr fontId="8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modUpdTemplLogger">
    <tabColor indexed="24"/>
  </sheetPr>
  <dimension ref="A1:D14"/>
  <sheetViews>
    <sheetView showGridLines="0" workbookViewId="0"/>
  </sheetViews>
  <sheetFormatPr defaultRowHeight="11.25"/>
  <cols>
    <col min="1" max="1" width="30.7109375" style="13" customWidth="1"/>
    <col min="2" max="2" width="80.7109375" style="13" customWidth="1"/>
    <col min="3" max="3" width="30.7109375" style="13" customWidth="1"/>
    <col min="4" max="16384" width="9.140625" style="12"/>
  </cols>
  <sheetData>
    <row r="1" spans="1:4" ht="24" customHeight="1" thickBot="1">
      <c r="A1" s="10" t="s">
        <v>30</v>
      </c>
      <c r="B1" s="10" t="s">
        <v>31</v>
      </c>
      <c r="C1" s="10" t="s">
        <v>32</v>
      </c>
      <c r="D1" s="11"/>
    </row>
    <row r="2" spans="1:4" ht="12" thickTop="1"/>
    <row r="3" spans="1:4">
      <c r="A3" s="301">
        <v>42052.46303240741</v>
      </c>
      <c r="B3" s="13" t="s">
        <v>668</v>
      </c>
      <c r="C3" s="13" t="s">
        <v>669</v>
      </c>
    </row>
    <row r="4" spans="1:4">
      <c r="A4" s="301">
        <v>42052.46334490741</v>
      </c>
      <c r="B4" s="13" t="s">
        <v>670</v>
      </c>
      <c r="C4" s="13" t="s">
        <v>669</v>
      </c>
    </row>
    <row r="5" spans="1:4">
      <c r="A5" s="301">
        <v>42052.506145833337</v>
      </c>
      <c r="B5" s="13" t="s">
        <v>668</v>
      </c>
      <c r="C5" s="13" t="s">
        <v>669</v>
      </c>
    </row>
    <row r="6" spans="1:4">
      <c r="A6" s="301">
        <v>42052.506168981483</v>
      </c>
      <c r="B6" s="13" t="s">
        <v>670</v>
      </c>
      <c r="C6" s="13" t="s">
        <v>669</v>
      </c>
    </row>
    <row r="7" spans="1:4">
      <c r="A7" s="301">
        <v>42052.534074074072</v>
      </c>
      <c r="B7" s="13" t="s">
        <v>668</v>
      </c>
      <c r="C7" s="13" t="s">
        <v>669</v>
      </c>
    </row>
    <row r="8" spans="1:4">
      <c r="A8" s="301">
        <v>42052.534097222226</v>
      </c>
      <c r="B8" s="13" t="s">
        <v>670</v>
      </c>
      <c r="C8" s="13" t="s">
        <v>669</v>
      </c>
    </row>
    <row r="9" spans="1:4">
      <c r="A9" s="301">
        <v>42052.591516203705</v>
      </c>
      <c r="B9" s="13" t="s">
        <v>668</v>
      </c>
      <c r="C9" s="13" t="s">
        <v>669</v>
      </c>
    </row>
    <row r="10" spans="1:4">
      <c r="A10" s="301">
        <v>42052.592118055552</v>
      </c>
      <c r="B10" s="13" t="s">
        <v>670</v>
      </c>
      <c r="C10" s="13" t="s">
        <v>669</v>
      </c>
    </row>
    <row r="11" spans="1:4">
      <c r="A11" s="301">
        <v>42052.594861111109</v>
      </c>
      <c r="B11" s="13" t="s">
        <v>668</v>
      </c>
      <c r="C11" s="13" t="s">
        <v>669</v>
      </c>
    </row>
    <row r="12" spans="1:4">
      <c r="A12" s="301">
        <v>42052.594884259262</v>
      </c>
      <c r="B12" s="13" t="s">
        <v>670</v>
      </c>
      <c r="C12" s="13" t="s">
        <v>669</v>
      </c>
    </row>
    <row r="13" spans="1:4">
      <c r="A13" s="301">
        <v>42052.62222222222</v>
      </c>
      <c r="B13" s="13" t="s">
        <v>668</v>
      </c>
      <c r="C13" s="13" t="s">
        <v>669</v>
      </c>
    </row>
    <row r="14" spans="1:4">
      <c r="A14" s="301">
        <v>42052.62226851852</v>
      </c>
      <c r="B14" s="13" t="s">
        <v>670</v>
      </c>
      <c r="C14" s="13" t="s">
        <v>669</v>
      </c>
    </row>
  </sheetData>
  <sheetProtection password="FA9C" sheet="1" objects="1" scenarios="1" formatColumns="0" formatRows="0" autoFilter="0"/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>
  <sheetPr codeName="modList03">
    <tabColor indexed="47"/>
  </sheetPr>
  <dimension ref="A1"/>
  <sheetViews>
    <sheetView showGridLines="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>
  <sheetPr codeName="modList04">
    <tabColor indexed="47"/>
  </sheetPr>
  <dimension ref="A1"/>
  <sheetViews>
    <sheetView showGridLines="0" workbookViewId="0"/>
  </sheetViews>
  <sheetFormatPr defaultRowHeight="11.25"/>
  <sheetData/>
  <pageMargins left="0.75" right="0.75" top="1" bottom="1" header="0.5" footer="0.5"/>
  <pageSetup paperSize="9" orientation="portrait" verticalDpi="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>
  <sheetPr codeName="modList05">
    <tabColor indexed="47"/>
  </sheetPr>
  <dimension ref="A1"/>
  <sheetViews>
    <sheetView showGridLines="0" workbookViewId="0"/>
  </sheetViews>
  <sheetFormatPr defaultRowHeight="11.25"/>
  <sheetData/>
  <pageMargins left="0.75" right="0.75" top="1" bottom="1" header="0.5" footer="0.5"/>
  <pageSetup paperSize="9" orientation="portrait" verticalDpi="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>
  <sheetPr codeName="modList06">
    <tabColor indexed="47"/>
  </sheetPr>
  <dimension ref="A1"/>
  <sheetViews>
    <sheetView showGridLines="0" workbookViewId="0"/>
  </sheetViews>
  <sheetFormatPr defaultRowHeight="11.25"/>
  <sheetData/>
  <sheetProtection formatColumns="0" formatRows="0"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>
  <sheetPr codeName="modList07">
    <tabColor indexed="47"/>
  </sheetPr>
  <dimension ref="A1"/>
  <sheetViews>
    <sheetView showGridLines="0" workbookViewId="0"/>
  </sheetViews>
  <sheetFormatPr defaultRowHeight="11.25"/>
  <sheetData/>
  <sheetProtection formatColumns="0" formatRows="0"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>
  <sheetPr codeName="modfrmDateChoose">
    <tabColor indexed="47"/>
  </sheetPr>
  <dimension ref="A1"/>
  <sheetViews>
    <sheetView showGridLines="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>
  <sheetPr codeName="modComm">
    <tabColor indexed="47"/>
  </sheetPr>
  <dimension ref="A1"/>
  <sheetViews>
    <sheetView showGridLines="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>
  <sheetPr codeName="modThisWorkbook">
    <tabColor indexed="47"/>
  </sheetPr>
  <dimension ref="A1"/>
  <sheetViews>
    <sheetView showGridLines="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>
  <sheetPr codeName="TSH_REESTR_MO">
    <tabColor indexed="47"/>
  </sheetPr>
  <dimension ref="A1:D584"/>
  <sheetViews>
    <sheetView showGridLines="0" workbookViewId="0"/>
  </sheetViews>
  <sheetFormatPr defaultRowHeight="11.25"/>
  <sheetData>
    <row r="1" spans="1:4">
      <c r="A1" t="s">
        <v>203</v>
      </c>
      <c r="B1" t="s">
        <v>200</v>
      </c>
      <c r="C1" t="s">
        <v>201</v>
      </c>
      <c r="D1" t="s">
        <v>202</v>
      </c>
    </row>
    <row r="2" spans="1:4">
      <c r="A2">
        <v>1</v>
      </c>
      <c r="B2" t="s">
        <v>1387</v>
      </c>
      <c r="C2" t="s">
        <v>1387</v>
      </c>
      <c r="D2" t="s">
        <v>1388</v>
      </c>
    </row>
    <row r="3" spans="1:4">
      <c r="A3">
        <v>2</v>
      </c>
      <c r="B3" t="s">
        <v>1387</v>
      </c>
      <c r="C3" t="s">
        <v>1389</v>
      </c>
      <c r="D3" t="s">
        <v>1390</v>
      </c>
    </row>
    <row r="4" spans="1:4">
      <c r="A4">
        <v>3</v>
      </c>
      <c r="B4" t="s">
        <v>1387</v>
      </c>
      <c r="C4" t="s">
        <v>2071</v>
      </c>
      <c r="D4" t="s">
        <v>2072</v>
      </c>
    </row>
    <row r="5" spans="1:4">
      <c r="A5">
        <v>4</v>
      </c>
      <c r="B5" t="s">
        <v>1387</v>
      </c>
      <c r="C5" t="s">
        <v>591</v>
      </c>
      <c r="D5" t="s">
        <v>2073</v>
      </c>
    </row>
    <row r="6" spans="1:4">
      <c r="A6">
        <v>5</v>
      </c>
      <c r="B6" t="s">
        <v>1387</v>
      </c>
      <c r="C6" t="s">
        <v>2074</v>
      </c>
      <c r="D6" t="s">
        <v>2075</v>
      </c>
    </row>
    <row r="7" spans="1:4">
      <c r="A7">
        <v>6</v>
      </c>
      <c r="B7" t="s">
        <v>1387</v>
      </c>
      <c r="C7" t="s">
        <v>2076</v>
      </c>
      <c r="D7" t="s">
        <v>2077</v>
      </c>
    </row>
    <row r="8" spans="1:4">
      <c r="A8">
        <v>7</v>
      </c>
      <c r="B8" t="s">
        <v>1387</v>
      </c>
      <c r="C8" t="s">
        <v>2078</v>
      </c>
      <c r="D8" t="s">
        <v>2079</v>
      </c>
    </row>
    <row r="9" spans="1:4">
      <c r="A9">
        <v>8</v>
      </c>
      <c r="B9" t="s">
        <v>1387</v>
      </c>
      <c r="C9" t="s">
        <v>2080</v>
      </c>
      <c r="D9" t="s">
        <v>2081</v>
      </c>
    </row>
    <row r="10" spans="1:4">
      <c r="A10">
        <v>9</v>
      </c>
      <c r="B10" t="s">
        <v>1387</v>
      </c>
      <c r="C10" t="s">
        <v>2082</v>
      </c>
      <c r="D10" t="s">
        <v>2083</v>
      </c>
    </row>
    <row r="11" spans="1:4">
      <c r="A11">
        <v>10</v>
      </c>
      <c r="B11" t="s">
        <v>1387</v>
      </c>
      <c r="C11" t="s">
        <v>581</v>
      </c>
      <c r="D11" t="s">
        <v>2084</v>
      </c>
    </row>
    <row r="12" spans="1:4">
      <c r="A12">
        <v>11</v>
      </c>
      <c r="B12" t="s">
        <v>1387</v>
      </c>
      <c r="C12" t="s">
        <v>2085</v>
      </c>
      <c r="D12" t="s">
        <v>2086</v>
      </c>
    </row>
    <row r="13" spans="1:4">
      <c r="A13">
        <v>12</v>
      </c>
      <c r="B13" t="s">
        <v>1387</v>
      </c>
      <c r="C13" t="s">
        <v>594</v>
      </c>
      <c r="D13" t="s">
        <v>2087</v>
      </c>
    </row>
    <row r="14" spans="1:4">
      <c r="A14">
        <v>13</v>
      </c>
      <c r="B14" t="s">
        <v>1387</v>
      </c>
      <c r="C14" t="s">
        <v>2088</v>
      </c>
      <c r="D14" t="s">
        <v>2089</v>
      </c>
    </row>
    <row r="15" spans="1:4">
      <c r="A15">
        <v>14</v>
      </c>
      <c r="B15" t="s">
        <v>1387</v>
      </c>
      <c r="C15" t="s">
        <v>2090</v>
      </c>
      <c r="D15" t="s">
        <v>2091</v>
      </c>
    </row>
    <row r="16" spans="1:4">
      <c r="A16">
        <v>15</v>
      </c>
      <c r="B16" t="s">
        <v>1387</v>
      </c>
      <c r="C16" t="s">
        <v>2092</v>
      </c>
      <c r="D16" t="s">
        <v>2093</v>
      </c>
    </row>
    <row r="17" spans="1:4">
      <c r="A17">
        <v>16</v>
      </c>
      <c r="B17" t="s">
        <v>1387</v>
      </c>
      <c r="C17" t="s">
        <v>2094</v>
      </c>
      <c r="D17" t="s">
        <v>2095</v>
      </c>
    </row>
    <row r="18" spans="1:4">
      <c r="A18">
        <v>17</v>
      </c>
      <c r="B18" t="s">
        <v>1387</v>
      </c>
      <c r="C18" t="s">
        <v>2096</v>
      </c>
      <c r="D18" t="s">
        <v>2097</v>
      </c>
    </row>
    <row r="19" spans="1:4">
      <c r="A19">
        <v>18</v>
      </c>
      <c r="B19" t="s">
        <v>1332</v>
      </c>
      <c r="C19" t="s">
        <v>1332</v>
      </c>
      <c r="D19" t="s">
        <v>1333</v>
      </c>
    </row>
    <row r="20" spans="1:4">
      <c r="A20">
        <v>19</v>
      </c>
      <c r="B20" t="s">
        <v>1332</v>
      </c>
      <c r="C20" t="s">
        <v>2098</v>
      </c>
      <c r="D20" t="s">
        <v>2099</v>
      </c>
    </row>
    <row r="21" spans="1:4">
      <c r="A21">
        <v>20</v>
      </c>
      <c r="B21" t="s">
        <v>1332</v>
      </c>
      <c r="C21" t="s">
        <v>1334</v>
      </c>
      <c r="D21" t="s">
        <v>1335</v>
      </c>
    </row>
    <row r="22" spans="1:4">
      <c r="A22">
        <v>21</v>
      </c>
      <c r="B22" t="s">
        <v>1332</v>
      </c>
      <c r="C22" t="s">
        <v>1970</v>
      </c>
      <c r="D22" t="s">
        <v>1971</v>
      </c>
    </row>
    <row r="23" spans="1:4">
      <c r="A23">
        <v>22</v>
      </c>
      <c r="B23" t="s">
        <v>1332</v>
      </c>
      <c r="C23" t="s">
        <v>2100</v>
      </c>
      <c r="D23" t="s">
        <v>2101</v>
      </c>
    </row>
    <row r="24" spans="1:4">
      <c r="A24">
        <v>23</v>
      </c>
      <c r="B24" t="s">
        <v>1332</v>
      </c>
      <c r="C24" t="s">
        <v>1344</v>
      </c>
      <c r="D24" t="s">
        <v>1345</v>
      </c>
    </row>
    <row r="25" spans="1:4">
      <c r="A25">
        <v>24</v>
      </c>
      <c r="B25" t="s">
        <v>1332</v>
      </c>
      <c r="C25" t="s">
        <v>949</v>
      </c>
      <c r="D25" t="s">
        <v>1695</v>
      </c>
    </row>
    <row r="26" spans="1:4">
      <c r="A26">
        <v>25</v>
      </c>
      <c r="B26" t="s">
        <v>1332</v>
      </c>
      <c r="C26" t="s">
        <v>2102</v>
      </c>
      <c r="D26" t="s">
        <v>2103</v>
      </c>
    </row>
    <row r="27" spans="1:4">
      <c r="A27">
        <v>26</v>
      </c>
      <c r="B27" t="s">
        <v>1332</v>
      </c>
      <c r="C27" t="s">
        <v>1872</v>
      </c>
      <c r="D27" t="s">
        <v>1873</v>
      </c>
    </row>
    <row r="28" spans="1:4">
      <c r="A28">
        <v>27</v>
      </c>
      <c r="B28" t="s">
        <v>1332</v>
      </c>
      <c r="C28" t="s">
        <v>2104</v>
      </c>
      <c r="D28" t="s">
        <v>2105</v>
      </c>
    </row>
    <row r="29" spans="1:4">
      <c r="A29">
        <v>28</v>
      </c>
      <c r="B29" t="s">
        <v>765</v>
      </c>
      <c r="C29" t="s">
        <v>765</v>
      </c>
      <c r="D29" t="s">
        <v>766</v>
      </c>
    </row>
    <row r="30" spans="1:4">
      <c r="A30">
        <v>29</v>
      </c>
      <c r="B30" t="s">
        <v>765</v>
      </c>
      <c r="C30" t="s">
        <v>2106</v>
      </c>
      <c r="D30" t="s">
        <v>2107</v>
      </c>
    </row>
    <row r="31" spans="1:4">
      <c r="A31">
        <v>30</v>
      </c>
      <c r="B31" t="s">
        <v>765</v>
      </c>
      <c r="C31" t="s">
        <v>2108</v>
      </c>
      <c r="D31" t="s">
        <v>2109</v>
      </c>
    </row>
    <row r="32" spans="1:4">
      <c r="A32">
        <v>31</v>
      </c>
      <c r="B32" t="s">
        <v>765</v>
      </c>
      <c r="C32" t="s">
        <v>2110</v>
      </c>
      <c r="D32" t="s">
        <v>2111</v>
      </c>
    </row>
    <row r="33" spans="1:4">
      <c r="A33">
        <v>32</v>
      </c>
      <c r="B33" t="s">
        <v>765</v>
      </c>
      <c r="C33" t="s">
        <v>767</v>
      </c>
      <c r="D33" t="s">
        <v>768</v>
      </c>
    </row>
    <row r="34" spans="1:4">
      <c r="A34">
        <v>33</v>
      </c>
      <c r="B34" t="s">
        <v>765</v>
      </c>
      <c r="C34" t="s">
        <v>2112</v>
      </c>
      <c r="D34" t="s">
        <v>2113</v>
      </c>
    </row>
    <row r="35" spans="1:4">
      <c r="A35">
        <v>34</v>
      </c>
      <c r="B35" t="s">
        <v>765</v>
      </c>
      <c r="C35" t="s">
        <v>2114</v>
      </c>
      <c r="D35" t="s">
        <v>2115</v>
      </c>
    </row>
    <row r="36" spans="1:4">
      <c r="A36">
        <v>35</v>
      </c>
      <c r="B36" t="s">
        <v>765</v>
      </c>
      <c r="C36" t="s">
        <v>581</v>
      </c>
      <c r="D36" t="s">
        <v>2116</v>
      </c>
    </row>
    <row r="37" spans="1:4">
      <c r="A37">
        <v>36</v>
      </c>
      <c r="B37" t="s">
        <v>765</v>
      </c>
      <c r="C37" t="s">
        <v>1918</v>
      </c>
      <c r="D37" t="s">
        <v>1919</v>
      </c>
    </row>
    <row r="38" spans="1:4">
      <c r="A38">
        <v>37</v>
      </c>
      <c r="B38" t="s">
        <v>765</v>
      </c>
      <c r="C38" t="s">
        <v>2117</v>
      </c>
      <c r="D38" t="s">
        <v>2118</v>
      </c>
    </row>
    <row r="39" spans="1:4">
      <c r="A39">
        <v>38</v>
      </c>
      <c r="B39" t="s">
        <v>765</v>
      </c>
      <c r="C39" t="s">
        <v>2119</v>
      </c>
      <c r="D39" t="s">
        <v>2120</v>
      </c>
    </row>
    <row r="40" spans="1:4">
      <c r="A40">
        <v>39</v>
      </c>
      <c r="B40" t="s">
        <v>765</v>
      </c>
      <c r="C40" t="s">
        <v>2121</v>
      </c>
      <c r="D40" t="s">
        <v>2122</v>
      </c>
    </row>
    <row r="41" spans="1:4">
      <c r="A41">
        <v>40</v>
      </c>
      <c r="B41" t="s">
        <v>765</v>
      </c>
      <c r="C41" t="s">
        <v>2123</v>
      </c>
      <c r="D41" t="s">
        <v>2124</v>
      </c>
    </row>
    <row r="42" spans="1:4">
      <c r="A42">
        <v>41</v>
      </c>
      <c r="B42" t="s">
        <v>765</v>
      </c>
      <c r="C42" t="s">
        <v>1355</v>
      </c>
      <c r="D42" t="s">
        <v>1356</v>
      </c>
    </row>
    <row r="43" spans="1:4">
      <c r="A43">
        <v>42</v>
      </c>
      <c r="B43" t="s">
        <v>677</v>
      </c>
      <c r="C43" t="s">
        <v>1223</v>
      </c>
      <c r="D43" t="s">
        <v>1224</v>
      </c>
    </row>
    <row r="44" spans="1:4">
      <c r="A44">
        <v>43</v>
      </c>
      <c r="B44" t="s">
        <v>677</v>
      </c>
      <c r="C44" t="s">
        <v>677</v>
      </c>
      <c r="D44" t="s">
        <v>678</v>
      </c>
    </row>
    <row r="45" spans="1:4">
      <c r="A45">
        <v>44</v>
      </c>
      <c r="B45" t="s">
        <v>677</v>
      </c>
      <c r="C45" t="s">
        <v>1474</v>
      </c>
      <c r="D45" t="s">
        <v>1475</v>
      </c>
    </row>
    <row r="46" spans="1:4">
      <c r="A46">
        <v>45</v>
      </c>
      <c r="B46" t="s">
        <v>677</v>
      </c>
      <c r="C46" t="s">
        <v>879</v>
      </c>
      <c r="D46" t="s">
        <v>880</v>
      </c>
    </row>
    <row r="47" spans="1:4">
      <c r="A47">
        <v>46</v>
      </c>
      <c r="B47" t="s">
        <v>677</v>
      </c>
      <c r="C47" t="s">
        <v>1986</v>
      </c>
      <c r="D47" t="s">
        <v>1987</v>
      </c>
    </row>
    <row r="48" spans="1:4">
      <c r="A48">
        <v>47</v>
      </c>
      <c r="B48" t="s">
        <v>677</v>
      </c>
      <c r="C48" t="s">
        <v>2125</v>
      </c>
      <c r="D48" t="s">
        <v>2126</v>
      </c>
    </row>
    <row r="49" spans="1:4">
      <c r="A49">
        <v>48</v>
      </c>
      <c r="B49" t="s">
        <v>677</v>
      </c>
      <c r="C49" t="s">
        <v>679</v>
      </c>
      <c r="D49" t="s">
        <v>680</v>
      </c>
    </row>
    <row r="50" spans="1:4">
      <c r="A50">
        <v>49</v>
      </c>
      <c r="B50" t="s">
        <v>1458</v>
      </c>
      <c r="C50" t="s">
        <v>2127</v>
      </c>
      <c r="D50" t="s">
        <v>2128</v>
      </c>
    </row>
    <row r="51" spans="1:4">
      <c r="A51">
        <v>50</v>
      </c>
      <c r="B51" t="s">
        <v>1458</v>
      </c>
      <c r="C51" t="s">
        <v>1458</v>
      </c>
      <c r="D51" t="s">
        <v>1459</v>
      </c>
    </row>
    <row r="52" spans="1:4">
      <c r="A52">
        <v>51</v>
      </c>
      <c r="B52" t="s">
        <v>1458</v>
      </c>
      <c r="C52" t="s">
        <v>2129</v>
      </c>
      <c r="D52" t="s">
        <v>2130</v>
      </c>
    </row>
    <row r="53" spans="1:4">
      <c r="A53">
        <v>52</v>
      </c>
      <c r="B53" t="s">
        <v>1458</v>
      </c>
      <c r="C53" t="s">
        <v>2131</v>
      </c>
      <c r="D53" t="s">
        <v>2132</v>
      </c>
    </row>
    <row r="54" spans="1:4">
      <c r="A54">
        <v>53</v>
      </c>
      <c r="B54" t="s">
        <v>1458</v>
      </c>
      <c r="C54" t="s">
        <v>2133</v>
      </c>
      <c r="D54" t="s">
        <v>2134</v>
      </c>
    </row>
    <row r="55" spans="1:4">
      <c r="A55">
        <v>54</v>
      </c>
      <c r="B55" t="s">
        <v>1458</v>
      </c>
      <c r="C55" t="s">
        <v>2135</v>
      </c>
      <c r="D55" t="s">
        <v>2136</v>
      </c>
    </row>
    <row r="56" spans="1:4">
      <c r="A56">
        <v>55</v>
      </c>
      <c r="B56" t="s">
        <v>1458</v>
      </c>
      <c r="C56" t="s">
        <v>1581</v>
      </c>
      <c r="D56" t="s">
        <v>1582</v>
      </c>
    </row>
    <row r="57" spans="1:4">
      <c r="A57">
        <v>56</v>
      </c>
      <c r="B57" t="s">
        <v>1458</v>
      </c>
      <c r="C57" t="s">
        <v>2137</v>
      </c>
      <c r="D57" t="s">
        <v>2138</v>
      </c>
    </row>
    <row r="58" spans="1:4">
      <c r="A58">
        <v>57</v>
      </c>
      <c r="B58" t="s">
        <v>1458</v>
      </c>
      <c r="C58" t="s">
        <v>2139</v>
      </c>
      <c r="D58" t="s">
        <v>2140</v>
      </c>
    </row>
    <row r="59" spans="1:4">
      <c r="A59">
        <v>58</v>
      </c>
      <c r="B59" t="s">
        <v>1458</v>
      </c>
      <c r="C59" t="s">
        <v>2141</v>
      </c>
      <c r="D59" t="s">
        <v>2142</v>
      </c>
    </row>
    <row r="60" spans="1:4">
      <c r="A60">
        <v>59</v>
      </c>
      <c r="B60" t="s">
        <v>1458</v>
      </c>
      <c r="C60" t="s">
        <v>1460</v>
      </c>
      <c r="D60" t="s">
        <v>1461</v>
      </c>
    </row>
    <row r="61" spans="1:4">
      <c r="A61">
        <v>60</v>
      </c>
      <c r="B61" t="s">
        <v>1458</v>
      </c>
      <c r="C61" t="s">
        <v>1787</v>
      </c>
      <c r="D61" t="s">
        <v>1788</v>
      </c>
    </row>
    <row r="62" spans="1:4">
      <c r="A62">
        <v>61</v>
      </c>
      <c r="B62" t="s">
        <v>1018</v>
      </c>
      <c r="C62" t="s">
        <v>2143</v>
      </c>
      <c r="D62" t="s">
        <v>2144</v>
      </c>
    </row>
    <row r="63" spans="1:4">
      <c r="A63">
        <v>62</v>
      </c>
      <c r="B63" t="s">
        <v>1018</v>
      </c>
      <c r="C63" t="s">
        <v>1018</v>
      </c>
      <c r="D63" t="s">
        <v>1019</v>
      </c>
    </row>
    <row r="64" spans="1:4">
      <c r="A64">
        <v>63</v>
      </c>
      <c r="B64" t="s">
        <v>1018</v>
      </c>
      <c r="C64" t="s">
        <v>1020</v>
      </c>
      <c r="D64" t="s">
        <v>1021</v>
      </c>
    </row>
    <row r="65" spans="1:4">
      <c r="A65">
        <v>64</v>
      </c>
      <c r="B65" t="s">
        <v>1018</v>
      </c>
      <c r="C65" t="s">
        <v>2145</v>
      </c>
      <c r="D65" t="s">
        <v>2146</v>
      </c>
    </row>
    <row r="66" spans="1:4">
      <c r="A66">
        <v>65</v>
      </c>
      <c r="B66" t="s">
        <v>1018</v>
      </c>
      <c r="C66" t="s">
        <v>2147</v>
      </c>
      <c r="D66" t="s">
        <v>2148</v>
      </c>
    </row>
    <row r="67" spans="1:4">
      <c r="A67">
        <v>66</v>
      </c>
      <c r="B67" t="s">
        <v>1018</v>
      </c>
      <c r="C67" t="s">
        <v>2149</v>
      </c>
      <c r="D67" t="s">
        <v>2150</v>
      </c>
    </row>
    <row r="68" spans="1:4">
      <c r="A68">
        <v>67</v>
      </c>
      <c r="B68" t="s">
        <v>1018</v>
      </c>
      <c r="C68" t="s">
        <v>2151</v>
      </c>
      <c r="D68" t="s">
        <v>2152</v>
      </c>
    </row>
    <row r="69" spans="1:4">
      <c r="A69">
        <v>68</v>
      </c>
      <c r="B69" t="s">
        <v>1018</v>
      </c>
      <c r="C69" t="s">
        <v>2153</v>
      </c>
      <c r="D69" t="s">
        <v>2154</v>
      </c>
    </row>
    <row r="70" spans="1:4">
      <c r="A70">
        <v>69</v>
      </c>
      <c r="B70" t="s">
        <v>1018</v>
      </c>
      <c r="C70" t="s">
        <v>2155</v>
      </c>
      <c r="D70" t="s">
        <v>2156</v>
      </c>
    </row>
    <row r="71" spans="1:4">
      <c r="A71">
        <v>70</v>
      </c>
      <c r="B71" t="s">
        <v>1360</v>
      </c>
      <c r="C71" t="s">
        <v>2157</v>
      </c>
      <c r="D71" t="s">
        <v>2158</v>
      </c>
    </row>
    <row r="72" spans="1:4">
      <c r="A72">
        <v>71</v>
      </c>
      <c r="B72" t="s">
        <v>1360</v>
      </c>
      <c r="C72" t="s">
        <v>2159</v>
      </c>
      <c r="D72" t="s">
        <v>2160</v>
      </c>
    </row>
    <row r="73" spans="1:4">
      <c r="A73">
        <v>72</v>
      </c>
      <c r="B73" t="s">
        <v>1360</v>
      </c>
      <c r="C73" t="s">
        <v>2161</v>
      </c>
      <c r="D73" t="s">
        <v>2162</v>
      </c>
    </row>
    <row r="74" spans="1:4">
      <c r="A74">
        <v>73</v>
      </c>
      <c r="B74" t="s">
        <v>1360</v>
      </c>
      <c r="C74" t="s">
        <v>1360</v>
      </c>
      <c r="D74" t="s">
        <v>1361</v>
      </c>
    </row>
    <row r="75" spans="1:4">
      <c r="A75">
        <v>74</v>
      </c>
      <c r="B75" t="s">
        <v>1360</v>
      </c>
      <c r="C75" t="s">
        <v>1362</v>
      </c>
      <c r="D75" t="s">
        <v>1363</v>
      </c>
    </row>
    <row r="76" spans="1:4">
      <c r="A76">
        <v>75</v>
      </c>
      <c r="B76" t="s">
        <v>1360</v>
      </c>
      <c r="C76" t="s">
        <v>2163</v>
      </c>
      <c r="D76" t="s">
        <v>2164</v>
      </c>
    </row>
    <row r="77" spans="1:4">
      <c r="A77">
        <v>76</v>
      </c>
      <c r="B77" t="s">
        <v>1360</v>
      </c>
      <c r="C77" t="s">
        <v>2165</v>
      </c>
      <c r="D77" t="s">
        <v>2166</v>
      </c>
    </row>
    <row r="78" spans="1:4">
      <c r="A78">
        <v>77</v>
      </c>
      <c r="B78" t="s">
        <v>1360</v>
      </c>
      <c r="C78" t="s">
        <v>2167</v>
      </c>
      <c r="D78" t="s">
        <v>2168</v>
      </c>
    </row>
    <row r="79" spans="1:4">
      <c r="A79">
        <v>78</v>
      </c>
      <c r="B79" t="s">
        <v>1360</v>
      </c>
      <c r="C79" t="s">
        <v>2169</v>
      </c>
      <c r="D79" t="s">
        <v>2170</v>
      </c>
    </row>
    <row r="80" spans="1:4">
      <c r="A80">
        <v>79</v>
      </c>
      <c r="B80" t="s">
        <v>1360</v>
      </c>
      <c r="C80" t="s">
        <v>2171</v>
      </c>
      <c r="D80" t="s">
        <v>2172</v>
      </c>
    </row>
    <row r="81" spans="1:4">
      <c r="A81">
        <v>80</v>
      </c>
      <c r="B81" t="s">
        <v>1360</v>
      </c>
      <c r="C81" t="s">
        <v>2173</v>
      </c>
      <c r="D81" t="s">
        <v>2174</v>
      </c>
    </row>
    <row r="82" spans="1:4">
      <c r="A82">
        <v>81</v>
      </c>
      <c r="B82" t="s">
        <v>1360</v>
      </c>
      <c r="C82" t="s">
        <v>2175</v>
      </c>
      <c r="D82" t="s">
        <v>2176</v>
      </c>
    </row>
    <row r="83" spans="1:4">
      <c r="A83">
        <v>82</v>
      </c>
      <c r="B83" t="s">
        <v>1360</v>
      </c>
      <c r="C83" t="s">
        <v>2006</v>
      </c>
      <c r="D83" t="s">
        <v>2007</v>
      </c>
    </row>
    <row r="84" spans="1:4">
      <c r="A84">
        <v>83</v>
      </c>
      <c r="B84" t="s">
        <v>1360</v>
      </c>
      <c r="C84" t="s">
        <v>2177</v>
      </c>
      <c r="D84" t="s">
        <v>2178</v>
      </c>
    </row>
    <row r="85" spans="1:4">
      <c r="A85">
        <v>84</v>
      </c>
      <c r="B85" t="s">
        <v>1360</v>
      </c>
      <c r="C85" t="s">
        <v>2179</v>
      </c>
      <c r="D85" t="s">
        <v>2180</v>
      </c>
    </row>
    <row r="86" spans="1:4">
      <c r="A86">
        <v>85</v>
      </c>
      <c r="B86" t="s">
        <v>1360</v>
      </c>
      <c r="C86" t="s">
        <v>2181</v>
      </c>
      <c r="D86" t="s">
        <v>2182</v>
      </c>
    </row>
    <row r="87" spans="1:4">
      <c r="A87">
        <v>86</v>
      </c>
      <c r="B87" t="s">
        <v>1360</v>
      </c>
      <c r="C87" t="s">
        <v>2183</v>
      </c>
      <c r="D87" t="s">
        <v>2184</v>
      </c>
    </row>
    <row r="88" spans="1:4">
      <c r="A88">
        <v>87</v>
      </c>
      <c r="B88" t="s">
        <v>1360</v>
      </c>
      <c r="C88" t="s">
        <v>2185</v>
      </c>
      <c r="D88" t="s">
        <v>2186</v>
      </c>
    </row>
    <row r="89" spans="1:4">
      <c r="A89">
        <v>88</v>
      </c>
      <c r="B89" t="s">
        <v>1360</v>
      </c>
      <c r="C89" t="s">
        <v>2187</v>
      </c>
      <c r="D89" t="s">
        <v>2188</v>
      </c>
    </row>
    <row r="90" spans="1:4">
      <c r="A90">
        <v>89</v>
      </c>
      <c r="B90" t="s">
        <v>1360</v>
      </c>
      <c r="C90" t="s">
        <v>2189</v>
      </c>
      <c r="D90" t="s">
        <v>2190</v>
      </c>
    </row>
    <row r="91" spans="1:4">
      <c r="A91">
        <v>90</v>
      </c>
      <c r="B91" t="s">
        <v>810</v>
      </c>
      <c r="C91" t="s">
        <v>2191</v>
      </c>
      <c r="D91" t="s">
        <v>2192</v>
      </c>
    </row>
    <row r="92" spans="1:4">
      <c r="A92">
        <v>91</v>
      </c>
      <c r="B92" t="s">
        <v>810</v>
      </c>
      <c r="C92" t="s">
        <v>2193</v>
      </c>
      <c r="D92" t="s">
        <v>2194</v>
      </c>
    </row>
    <row r="93" spans="1:4">
      <c r="A93">
        <v>92</v>
      </c>
      <c r="B93" t="s">
        <v>810</v>
      </c>
      <c r="C93" t="s">
        <v>810</v>
      </c>
      <c r="D93" t="s">
        <v>811</v>
      </c>
    </row>
    <row r="94" spans="1:4">
      <c r="A94">
        <v>93</v>
      </c>
      <c r="B94" t="s">
        <v>810</v>
      </c>
      <c r="C94" t="s">
        <v>2195</v>
      </c>
      <c r="D94" t="s">
        <v>2196</v>
      </c>
    </row>
    <row r="95" spans="1:4">
      <c r="A95">
        <v>94</v>
      </c>
      <c r="B95" t="s">
        <v>810</v>
      </c>
      <c r="C95" t="s">
        <v>2110</v>
      </c>
      <c r="D95" t="s">
        <v>2197</v>
      </c>
    </row>
    <row r="96" spans="1:4">
      <c r="A96">
        <v>95</v>
      </c>
      <c r="B96" t="s">
        <v>810</v>
      </c>
      <c r="C96" t="s">
        <v>2198</v>
      </c>
      <c r="D96" t="s">
        <v>2199</v>
      </c>
    </row>
    <row r="97" spans="1:4">
      <c r="A97">
        <v>96</v>
      </c>
      <c r="B97" t="s">
        <v>810</v>
      </c>
      <c r="C97" t="s">
        <v>812</v>
      </c>
      <c r="D97" t="s">
        <v>813</v>
      </c>
    </row>
    <row r="98" spans="1:4">
      <c r="A98">
        <v>97</v>
      </c>
      <c r="B98" t="s">
        <v>810</v>
      </c>
      <c r="C98" t="s">
        <v>2200</v>
      </c>
      <c r="D98" t="s">
        <v>2201</v>
      </c>
    </row>
    <row r="99" spans="1:4">
      <c r="A99">
        <v>98</v>
      </c>
      <c r="B99" t="s">
        <v>810</v>
      </c>
      <c r="C99" t="s">
        <v>2202</v>
      </c>
      <c r="D99" t="s">
        <v>2203</v>
      </c>
    </row>
    <row r="100" spans="1:4">
      <c r="A100">
        <v>99</v>
      </c>
      <c r="B100" t="s">
        <v>810</v>
      </c>
      <c r="C100" t="s">
        <v>2204</v>
      </c>
      <c r="D100" t="s">
        <v>2205</v>
      </c>
    </row>
    <row r="101" spans="1:4">
      <c r="A101">
        <v>100</v>
      </c>
      <c r="B101" t="s">
        <v>810</v>
      </c>
      <c r="C101" t="s">
        <v>2206</v>
      </c>
      <c r="D101" t="s">
        <v>2207</v>
      </c>
    </row>
    <row r="102" spans="1:4">
      <c r="A102">
        <v>101</v>
      </c>
      <c r="B102" t="s">
        <v>810</v>
      </c>
      <c r="C102" t="s">
        <v>2208</v>
      </c>
      <c r="D102" t="s">
        <v>2209</v>
      </c>
    </row>
    <row r="103" spans="1:4">
      <c r="A103">
        <v>102</v>
      </c>
      <c r="B103" t="s">
        <v>810</v>
      </c>
      <c r="C103" t="s">
        <v>2210</v>
      </c>
      <c r="D103" t="s">
        <v>2211</v>
      </c>
    </row>
    <row r="104" spans="1:4">
      <c r="A104">
        <v>103</v>
      </c>
      <c r="B104" t="s">
        <v>1135</v>
      </c>
      <c r="C104" t="s">
        <v>591</v>
      </c>
      <c r="D104" t="s">
        <v>2212</v>
      </c>
    </row>
    <row r="105" spans="1:4">
      <c r="A105">
        <v>104</v>
      </c>
      <c r="B105" t="s">
        <v>1135</v>
      </c>
      <c r="C105" t="s">
        <v>592</v>
      </c>
      <c r="D105" t="s">
        <v>2213</v>
      </c>
    </row>
    <row r="106" spans="1:4">
      <c r="A106">
        <v>105</v>
      </c>
      <c r="B106" t="s">
        <v>1135</v>
      </c>
      <c r="C106" t="s">
        <v>1135</v>
      </c>
      <c r="D106" t="s">
        <v>1136</v>
      </c>
    </row>
    <row r="107" spans="1:4">
      <c r="A107">
        <v>106</v>
      </c>
      <c r="B107" t="s">
        <v>1135</v>
      </c>
      <c r="C107" t="s">
        <v>1137</v>
      </c>
      <c r="D107" t="s">
        <v>1138</v>
      </c>
    </row>
    <row r="108" spans="1:4">
      <c r="A108">
        <v>107</v>
      </c>
      <c r="B108" t="s">
        <v>1135</v>
      </c>
      <c r="C108" t="s">
        <v>2214</v>
      </c>
      <c r="D108" t="s">
        <v>2215</v>
      </c>
    </row>
    <row r="109" spans="1:4">
      <c r="A109">
        <v>108</v>
      </c>
      <c r="B109" t="s">
        <v>1135</v>
      </c>
      <c r="C109" t="s">
        <v>2216</v>
      </c>
      <c r="D109" t="s">
        <v>2217</v>
      </c>
    </row>
    <row r="110" spans="1:4">
      <c r="A110">
        <v>109</v>
      </c>
      <c r="B110" t="s">
        <v>1135</v>
      </c>
      <c r="C110" t="s">
        <v>2218</v>
      </c>
      <c r="D110" t="s">
        <v>2219</v>
      </c>
    </row>
    <row r="111" spans="1:4">
      <c r="A111">
        <v>110</v>
      </c>
      <c r="B111" t="s">
        <v>1135</v>
      </c>
      <c r="C111" t="s">
        <v>2220</v>
      </c>
      <c r="D111" t="s">
        <v>2221</v>
      </c>
    </row>
    <row r="112" spans="1:4">
      <c r="A112">
        <v>111</v>
      </c>
      <c r="B112" t="s">
        <v>1135</v>
      </c>
      <c r="C112" t="s">
        <v>2222</v>
      </c>
      <c r="D112" t="s">
        <v>2223</v>
      </c>
    </row>
    <row r="113" spans="1:4">
      <c r="A113">
        <v>112</v>
      </c>
      <c r="B113" t="s">
        <v>1135</v>
      </c>
      <c r="C113" t="s">
        <v>2224</v>
      </c>
      <c r="D113" t="s">
        <v>2225</v>
      </c>
    </row>
    <row r="114" spans="1:4">
      <c r="A114">
        <v>113</v>
      </c>
      <c r="B114" t="s">
        <v>759</v>
      </c>
      <c r="C114" t="s">
        <v>759</v>
      </c>
      <c r="D114" t="s">
        <v>760</v>
      </c>
    </row>
    <row r="115" spans="1:4">
      <c r="A115">
        <v>114</v>
      </c>
      <c r="B115" t="s">
        <v>1284</v>
      </c>
      <c r="C115" t="s">
        <v>1284</v>
      </c>
      <c r="D115" t="s">
        <v>1285</v>
      </c>
    </row>
    <row r="116" spans="1:4">
      <c r="A116">
        <v>115</v>
      </c>
      <c r="B116" t="s">
        <v>1368</v>
      </c>
      <c r="C116" t="s">
        <v>1368</v>
      </c>
      <c r="D116" t="s">
        <v>1369</v>
      </c>
    </row>
    <row r="117" spans="1:4">
      <c r="A117">
        <v>116</v>
      </c>
      <c r="B117" t="s">
        <v>1060</v>
      </c>
      <c r="C117" t="s">
        <v>1060</v>
      </c>
      <c r="D117" t="s">
        <v>1061</v>
      </c>
    </row>
    <row r="118" spans="1:4">
      <c r="A118">
        <v>117</v>
      </c>
      <c r="B118" t="s">
        <v>917</v>
      </c>
      <c r="C118" t="s">
        <v>917</v>
      </c>
      <c r="D118" t="s">
        <v>918</v>
      </c>
    </row>
    <row r="119" spans="1:4">
      <c r="A119">
        <v>118</v>
      </c>
      <c r="B119" t="s">
        <v>829</v>
      </c>
      <c r="C119" t="s">
        <v>829</v>
      </c>
      <c r="D119" t="s">
        <v>830</v>
      </c>
    </row>
    <row r="120" spans="1:4">
      <c r="A120">
        <v>119</v>
      </c>
      <c r="B120" t="s">
        <v>685</v>
      </c>
      <c r="C120" t="s">
        <v>685</v>
      </c>
      <c r="D120" t="s">
        <v>686</v>
      </c>
    </row>
    <row r="121" spans="1:4">
      <c r="A121">
        <v>120</v>
      </c>
      <c r="B121" t="s">
        <v>742</v>
      </c>
      <c r="C121" t="s">
        <v>742</v>
      </c>
      <c r="D121" t="s">
        <v>743</v>
      </c>
    </row>
    <row r="122" spans="1:4">
      <c r="A122">
        <v>121</v>
      </c>
      <c r="B122" t="s">
        <v>1110</v>
      </c>
      <c r="C122" t="s">
        <v>1110</v>
      </c>
      <c r="D122" t="s">
        <v>1111</v>
      </c>
    </row>
    <row r="123" spans="1:4">
      <c r="A123">
        <v>122</v>
      </c>
      <c r="B123" t="s">
        <v>671</v>
      </c>
      <c r="C123" t="s">
        <v>671</v>
      </c>
      <c r="D123" t="s">
        <v>672</v>
      </c>
    </row>
    <row r="124" spans="1:4">
      <c r="A124">
        <v>123</v>
      </c>
      <c r="B124" t="s">
        <v>748</v>
      </c>
      <c r="C124" t="s">
        <v>748</v>
      </c>
      <c r="D124" t="s">
        <v>749</v>
      </c>
    </row>
    <row r="125" spans="1:4">
      <c r="A125">
        <v>124</v>
      </c>
      <c r="B125" t="s">
        <v>978</v>
      </c>
      <c r="C125" t="s">
        <v>978</v>
      </c>
      <c r="D125" t="s">
        <v>979</v>
      </c>
    </row>
    <row r="126" spans="1:4">
      <c r="A126">
        <v>125</v>
      </c>
      <c r="B126" t="s">
        <v>801</v>
      </c>
      <c r="C126" t="s">
        <v>801</v>
      </c>
      <c r="D126" t="s">
        <v>802</v>
      </c>
    </row>
    <row r="127" spans="1:4">
      <c r="A127">
        <v>126</v>
      </c>
      <c r="B127" t="s">
        <v>821</v>
      </c>
      <c r="C127" t="s">
        <v>2226</v>
      </c>
      <c r="D127" t="s">
        <v>2227</v>
      </c>
    </row>
    <row r="128" spans="1:4">
      <c r="A128">
        <v>127</v>
      </c>
      <c r="B128" t="s">
        <v>821</v>
      </c>
      <c r="C128" t="s">
        <v>2228</v>
      </c>
      <c r="D128" t="s">
        <v>2229</v>
      </c>
    </row>
    <row r="129" spans="1:4">
      <c r="A129">
        <v>128</v>
      </c>
      <c r="B129" t="s">
        <v>821</v>
      </c>
      <c r="C129" t="s">
        <v>821</v>
      </c>
      <c r="D129" t="s">
        <v>822</v>
      </c>
    </row>
    <row r="130" spans="1:4">
      <c r="A130">
        <v>129</v>
      </c>
      <c r="B130" t="s">
        <v>821</v>
      </c>
      <c r="C130" t="s">
        <v>1415</v>
      </c>
      <c r="D130" t="s">
        <v>1416</v>
      </c>
    </row>
    <row r="131" spans="1:4">
      <c r="A131">
        <v>130</v>
      </c>
      <c r="B131" t="s">
        <v>821</v>
      </c>
      <c r="C131" t="s">
        <v>2230</v>
      </c>
      <c r="D131" t="s">
        <v>2231</v>
      </c>
    </row>
    <row r="132" spans="1:4">
      <c r="A132">
        <v>131</v>
      </c>
      <c r="B132" t="s">
        <v>821</v>
      </c>
      <c r="C132" t="s">
        <v>823</v>
      </c>
      <c r="D132" t="s">
        <v>824</v>
      </c>
    </row>
    <row r="133" spans="1:4">
      <c r="A133">
        <v>132</v>
      </c>
      <c r="B133" t="s">
        <v>821</v>
      </c>
      <c r="C133" t="s">
        <v>2232</v>
      </c>
      <c r="D133" t="s">
        <v>2233</v>
      </c>
    </row>
    <row r="134" spans="1:4">
      <c r="A134">
        <v>133</v>
      </c>
      <c r="B134" t="s">
        <v>821</v>
      </c>
      <c r="C134" t="s">
        <v>2137</v>
      </c>
      <c r="D134" t="s">
        <v>2234</v>
      </c>
    </row>
    <row r="135" spans="1:4">
      <c r="A135">
        <v>134</v>
      </c>
      <c r="B135" t="s">
        <v>821</v>
      </c>
      <c r="C135" t="s">
        <v>2235</v>
      </c>
      <c r="D135" t="s">
        <v>2236</v>
      </c>
    </row>
    <row r="136" spans="1:4">
      <c r="A136">
        <v>135</v>
      </c>
      <c r="B136" t="s">
        <v>941</v>
      </c>
      <c r="C136" t="s">
        <v>2237</v>
      </c>
      <c r="D136" t="s">
        <v>2238</v>
      </c>
    </row>
    <row r="137" spans="1:4">
      <c r="A137">
        <v>136</v>
      </c>
      <c r="B137" t="s">
        <v>941</v>
      </c>
      <c r="C137" t="s">
        <v>2110</v>
      </c>
      <c r="D137" t="s">
        <v>2239</v>
      </c>
    </row>
    <row r="138" spans="1:4">
      <c r="A138">
        <v>137</v>
      </c>
      <c r="B138" t="s">
        <v>941</v>
      </c>
      <c r="C138" t="s">
        <v>941</v>
      </c>
      <c r="D138" t="s">
        <v>942</v>
      </c>
    </row>
    <row r="139" spans="1:4">
      <c r="A139">
        <v>138</v>
      </c>
      <c r="B139" t="s">
        <v>941</v>
      </c>
      <c r="C139" t="s">
        <v>2240</v>
      </c>
      <c r="D139" t="s">
        <v>2241</v>
      </c>
    </row>
    <row r="140" spans="1:4">
      <c r="A140">
        <v>139</v>
      </c>
      <c r="B140" t="s">
        <v>941</v>
      </c>
      <c r="C140" t="s">
        <v>2242</v>
      </c>
      <c r="D140" t="s">
        <v>2243</v>
      </c>
    </row>
    <row r="141" spans="1:4">
      <c r="A141">
        <v>140</v>
      </c>
      <c r="B141" t="s">
        <v>941</v>
      </c>
      <c r="C141" t="s">
        <v>584</v>
      </c>
      <c r="D141" t="s">
        <v>2244</v>
      </c>
    </row>
    <row r="142" spans="1:4">
      <c r="A142">
        <v>141</v>
      </c>
      <c r="B142" t="s">
        <v>941</v>
      </c>
      <c r="C142" t="s">
        <v>2080</v>
      </c>
      <c r="D142" t="s">
        <v>2245</v>
      </c>
    </row>
    <row r="143" spans="1:4">
      <c r="A143">
        <v>142</v>
      </c>
      <c r="B143" t="s">
        <v>941</v>
      </c>
      <c r="C143" t="s">
        <v>1142</v>
      </c>
      <c r="D143" t="s">
        <v>1143</v>
      </c>
    </row>
    <row r="144" spans="1:4">
      <c r="A144">
        <v>143</v>
      </c>
      <c r="B144" t="s">
        <v>941</v>
      </c>
      <c r="C144" t="s">
        <v>2246</v>
      </c>
      <c r="D144" t="s">
        <v>2247</v>
      </c>
    </row>
    <row r="145" spans="1:4">
      <c r="A145">
        <v>144</v>
      </c>
      <c r="B145" t="s">
        <v>941</v>
      </c>
      <c r="C145" t="s">
        <v>1097</v>
      </c>
      <c r="D145" t="s">
        <v>1098</v>
      </c>
    </row>
    <row r="146" spans="1:4">
      <c r="A146">
        <v>145</v>
      </c>
      <c r="B146" t="s">
        <v>941</v>
      </c>
      <c r="C146" t="s">
        <v>1453</v>
      </c>
      <c r="D146" t="s">
        <v>1454</v>
      </c>
    </row>
    <row r="147" spans="1:4">
      <c r="A147">
        <v>146</v>
      </c>
      <c r="B147" t="s">
        <v>941</v>
      </c>
      <c r="C147" t="s">
        <v>1130</v>
      </c>
      <c r="D147" t="s">
        <v>1131</v>
      </c>
    </row>
    <row r="148" spans="1:4">
      <c r="A148">
        <v>147</v>
      </c>
      <c r="B148" t="s">
        <v>941</v>
      </c>
      <c r="C148" t="s">
        <v>943</v>
      </c>
      <c r="D148" t="s">
        <v>944</v>
      </c>
    </row>
    <row r="149" spans="1:4">
      <c r="A149">
        <v>148</v>
      </c>
      <c r="B149" t="s">
        <v>941</v>
      </c>
      <c r="C149" t="s">
        <v>1066</v>
      </c>
      <c r="D149" t="s">
        <v>1067</v>
      </c>
    </row>
    <row r="150" spans="1:4">
      <c r="A150">
        <v>149</v>
      </c>
      <c r="B150" t="s">
        <v>941</v>
      </c>
      <c r="C150" t="s">
        <v>2248</v>
      </c>
      <c r="D150" t="s">
        <v>2249</v>
      </c>
    </row>
    <row r="151" spans="1:4">
      <c r="A151">
        <v>150</v>
      </c>
      <c r="B151" t="s">
        <v>715</v>
      </c>
      <c r="C151" t="s">
        <v>1202</v>
      </c>
      <c r="D151" t="s">
        <v>1203</v>
      </c>
    </row>
    <row r="152" spans="1:4">
      <c r="A152">
        <v>151</v>
      </c>
      <c r="B152" t="s">
        <v>715</v>
      </c>
      <c r="C152" t="s">
        <v>717</v>
      </c>
      <c r="D152" t="s">
        <v>718</v>
      </c>
    </row>
    <row r="153" spans="1:4">
      <c r="A153">
        <v>152</v>
      </c>
      <c r="B153" t="s">
        <v>715</v>
      </c>
      <c r="C153" t="s">
        <v>2250</v>
      </c>
      <c r="D153" t="s">
        <v>2251</v>
      </c>
    </row>
    <row r="154" spans="1:4">
      <c r="A154">
        <v>153</v>
      </c>
      <c r="B154" t="s">
        <v>715</v>
      </c>
      <c r="C154" t="s">
        <v>2252</v>
      </c>
      <c r="D154" t="s">
        <v>2253</v>
      </c>
    </row>
    <row r="155" spans="1:4">
      <c r="A155">
        <v>154</v>
      </c>
      <c r="B155" t="s">
        <v>715</v>
      </c>
      <c r="C155" t="s">
        <v>715</v>
      </c>
      <c r="D155" t="s">
        <v>716</v>
      </c>
    </row>
    <row r="156" spans="1:4">
      <c r="A156">
        <v>155</v>
      </c>
      <c r="B156" t="s">
        <v>715</v>
      </c>
      <c r="C156" t="s">
        <v>2254</v>
      </c>
      <c r="D156" t="s">
        <v>2255</v>
      </c>
    </row>
    <row r="157" spans="1:4">
      <c r="A157">
        <v>156</v>
      </c>
      <c r="B157" t="s">
        <v>715</v>
      </c>
      <c r="C157" t="s">
        <v>2256</v>
      </c>
      <c r="D157" t="s">
        <v>2257</v>
      </c>
    </row>
    <row r="158" spans="1:4">
      <c r="A158">
        <v>157</v>
      </c>
      <c r="B158" t="s">
        <v>715</v>
      </c>
      <c r="C158" t="s">
        <v>2258</v>
      </c>
      <c r="D158" t="s">
        <v>2259</v>
      </c>
    </row>
    <row r="159" spans="1:4">
      <c r="A159">
        <v>158</v>
      </c>
      <c r="B159" t="s">
        <v>715</v>
      </c>
      <c r="C159" t="s">
        <v>2260</v>
      </c>
      <c r="D159" t="s">
        <v>2261</v>
      </c>
    </row>
    <row r="160" spans="1:4">
      <c r="A160">
        <v>159</v>
      </c>
      <c r="B160" t="s">
        <v>715</v>
      </c>
      <c r="C160" t="s">
        <v>2262</v>
      </c>
      <c r="D160" t="s">
        <v>2263</v>
      </c>
    </row>
    <row r="161" spans="1:4">
      <c r="A161">
        <v>160</v>
      </c>
      <c r="B161" t="s">
        <v>715</v>
      </c>
      <c r="C161" t="s">
        <v>2264</v>
      </c>
      <c r="D161" t="s">
        <v>2265</v>
      </c>
    </row>
    <row r="162" spans="1:4">
      <c r="A162">
        <v>161</v>
      </c>
      <c r="B162" t="s">
        <v>715</v>
      </c>
      <c r="C162" t="s">
        <v>2266</v>
      </c>
      <c r="D162" t="s">
        <v>2267</v>
      </c>
    </row>
    <row r="163" spans="1:4">
      <c r="A163">
        <v>162</v>
      </c>
      <c r="B163" t="s">
        <v>715</v>
      </c>
      <c r="C163" t="s">
        <v>2268</v>
      </c>
      <c r="D163" t="s">
        <v>2269</v>
      </c>
    </row>
    <row r="164" spans="1:4">
      <c r="A164">
        <v>163</v>
      </c>
      <c r="B164" t="s">
        <v>715</v>
      </c>
      <c r="C164" t="s">
        <v>2270</v>
      </c>
      <c r="D164" t="s">
        <v>2271</v>
      </c>
    </row>
    <row r="165" spans="1:4">
      <c r="A165">
        <v>164</v>
      </c>
      <c r="B165" t="s">
        <v>715</v>
      </c>
      <c r="C165" t="s">
        <v>2272</v>
      </c>
      <c r="D165" t="s">
        <v>2273</v>
      </c>
    </row>
    <row r="166" spans="1:4">
      <c r="A166">
        <v>165</v>
      </c>
      <c r="B166" t="s">
        <v>715</v>
      </c>
      <c r="C166" t="s">
        <v>2274</v>
      </c>
      <c r="D166" t="s">
        <v>2275</v>
      </c>
    </row>
    <row r="167" spans="1:4">
      <c r="A167">
        <v>166</v>
      </c>
      <c r="B167" t="s">
        <v>715</v>
      </c>
      <c r="C167" t="s">
        <v>2276</v>
      </c>
      <c r="D167" t="s">
        <v>2277</v>
      </c>
    </row>
    <row r="168" spans="1:4">
      <c r="A168">
        <v>167</v>
      </c>
      <c r="B168" t="s">
        <v>715</v>
      </c>
      <c r="C168" t="s">
        <v>2278</v>
      </c>
      <c r="D168" t="s">
        <v>2279</v>
      </c>
    </row>
    <row r="169" spans="1:4">
      <c r="A169">
        <v>168</v>
      </c>
      <c r="B169" t="s">
        <v>715</v>
      </c>
      <c r="C169" t="s">
        <v>2280</v>
      </c>
      <c r="D169" t="s">
        <v>2281</v>
      </c>
    </row>
    <row r="170" spans="1:4">
      <c r="A170">
        <v>169</v>
      </c>
      <c r="B170" t="s">
        <v>715</v>
      </c>
      <c r="C170" t="s">
        <v>2282</v>
      </c>
      <c r="D170" t="s">
        <v>2283</v>
      </c>
    </row>
    <row r="171" spans="1:4">
      <c r="A171">
        <v>170</v>
      </c>
      <c r="B171" t="s">
        <v>715</v>
      </c>
      <c r="C171" t="s">
        <v>2284</v>
      </c>
      <c r="D171" t="s">
        <v>2285</v>
      </c>
    </row>
    <row r="172" spans="1:4">
      <c r="A172">
        <v>171</v>
      </c>
      <c r="B172" t="s">
        <v>715</v>
      </c>
      <c r="C172" t="s">
        <v>2286</v>
      </c>
      <c r="D172" t="s">
        <v>2287</v>
      </c>
    </row>
    <row r="173" spans="1:4">
      <c r="A173">
        <v>172</v>
      </c>
      <c r="B173" t="s">
        <v>715</v>
      </c>
      <c r="C173" t="s">
        <v>2288</v>
      </c>
      <c r="D173" t="s">
        <v>2289</v>
      </c>
    </row>
    <row r="174" spans="1:4">
      <c r="A174">
        <v>173</v>
      </c>
      <c r="B174" t="s">
        <v>715</v>
      </c>
      <c r="C174" t="s">
        <v>2290</v>
      </c>
      <c r="D174" t="s">
        <v>2291</v>
      </c>
    </row>
    <row r="175" spans="1:4">
      <c r="A175">
        <v>174</v>
      </c>
      <c r="B175" t="s">
        <v>715</v>
      </c>
      <c r="C175" t="s">
        <v>2292</v>
      </c>
      <c r="D175" t="s">
        <v>2293</v>
      </c>
    </row>
    <row r="176" spans="1:4">
      <c r="A176">
        <v>175</v>
      </c>
      <c r="B176" t="s">
        <v>715</v>
      </c>
      <c r="C176" t="s">
        <v>2294</v>
      </c>
      <c r="D176" t="s">
        <v>2295</v>
      </c>
    </row>
    <row r="177" spans="1:4">
      <c r="A177">
        <v>176</v>
      </c>
      <c r="B177" t="s">
        <v>715</v>
      </c>
      <c r="C177" t="s">
        <v>2065</v>
      </c>
      <c r="D177" t="s">
        <v>2066</v>
      </c>
    </row>
    <row r="178" spans="1:4">
      <c r="A178">
        <v>177</v>
      </c>
      <c r="B178" t="s">
        <v>1036</v>
      </c>
      <c r="C178" t="s">
        <v>2296</v>
      </c>
      <c r="D178" t="s">
        <v>2297</v>
      </c>
    </row>
    <row r="179" spans="1:4">
      <c r="A179">
        <v>178</v>
      </c>
      <c r="B179" t="s">
        <v>1036</v>
      </c>
      <c r="C179" t="s">
        <v>2298</v>
      </c>
      <c r="D179" t="s">
        <v>2299</v>
      </c>
    </row>
    <row r="180" spans="1:4">
      <c r="A180">
        <v>179</v>
      </c>
      <c r="B180" t="s">
        <v>1036</v>
      </c>
      <c r="C180" t="s">
        <v>2300</v>
      </c>
      <c r="D180" t="s">
        <v>2301</v>
      </c>
    </row>
    <row r="181" spans="1:4">
      <c r="A181">
        <v>180</v>
      </c>
      <c r="B181" t="s">
        <v>1036</v>
      </c>
      <c r="C181" t="s">
        <v>1036</v>
      </c>
      <c r="D181" t="s">
        <v>1037</v>
      </c>
    </row>
    <row r="182" spans="1:4">
      <c r="A182">
        <v>181</v>
      </c>
      <c r="B182" t="s">
        <v>1036</v>
      </c>
      <c r="C182" t="s">
        <v>1536</v>
      </c>
      <c r="D182" t="s">
        <v>1537</v>
      </c>
    </row>
    <row r="183" spans="1:4">
      <c r="A183">
        <v>182</v>
      </c>
      <c r="B183" t="s">
        <v>1036</v>
      </c>
      <c r="C183" t="s">
        <v>2302</v>
      </c>
      <c r="D183" t="s">
        <v>2303</v>
      </c>
    </row>
    <row r="184" spans="1:4">
      <c r="A184">
        <v>183</v>
      </c>
      <c r="B184" t="s">
        <v>1036</v>
      </c>
      <c r="C184" t="s">
        <v>1487</v>
      </c>
      <c r="D184" t="s">
        <v>2304</v>
      </c>
    </row>
    <row r="185" spans="1:4">
      <c r="A185">
        <v>184</v>
      </c>
      <c r="B185" t="s">
        <v>1036</v>
      </c>
      <c r="C185" t="s">
        <v>2305</v>
      </c>
      <c r="D185" t="s">
        <v>2306</v>
      </c>
    </row>
    <row r="186" spans="1:4">
      <c r="A186">
        <v>185</v>
      </c>
      <c r="B186" t="s">
        <v>1036</v>
      </c>
      <c r="C186" t="s">
        <v>2307</v>
      </c>
      <c r="D186" t="s">
        <v>2308</v>
      </c>
    </row>
    <row r="187" spans="1:4">
      <c r="A187">
        <v>186</v>
      </c>
      <c r="B187" t="s">
        <v>1036</v>
      </c>
      <c r="C187" t="s">
        <v>2309</v>
      </c>
      <c r="D187" t="s">
        <v>2310</v>
      </c>
    </row>
    <row r="188" spans="1:4">
      <c r="A188">
        <v>187</v>
      </c>
      <c r="B188" t="s">
        <v>1036</v>
      </c>
      <c r="C188" t="s">
        <v>2311</v>
      </c>
      <c r="D188" t="s">
        <v>2312</v>
      </c>
    </row>
    <row r="189" spans="1:4">
      <c r="A189">
        <v>188</v>
      </c>
      <c r="B189" t="s">
        <v>1036</v>
      </c>
      <c r="C189" t="s">
        <v>2313</v>
      </c>
      <c r="D189" t="s">
        <v>2314</v>
      </c>
    </row>
    <row r="190" spans="1:4">
      <c r="A190">
        <v>189</v>
      </c>
      <c r="B190" t="s">
        <v>1036</v>
      </c>
      <c r="C190" t="s">
        <v>2315</v>
      </c>
      <c r="D190" t="s">
        <v>2316</v>
      </c>
    </row>
    <row r="191" spans="1:4">
      <c r="A191">
        <v>190</v>
      </c>
      <c r="B191" t="s">
        <v>1036</v>
      </c>
      <c r="C191" t="s">
        <v>2317</v>
      </c>
      <c r="D191" t="s">
        <v>2318</v>
      </c>
    </row>
    <row r="192" spans="1:4">
      <c r="A192">
        <v>191</v>
      </c>
      <c r="B192" t="s">
        <v>1036</v>
      </c>
      <c r="C192" t="s">
        <v>1038</v>
      </c>
      <c r="D192" t="s">
        <v>1039</v>
      </c>
    </row>
    <row r="193" spans="1:4">
      <c r="A193">
        <v>192</v>
      </c>
      <c r="B193" t="s">
        <v>854</v>
      </c>
      <c r="C193" t="s">
        <v>854</v>
      </c>
      <c r="D193" t="s">
        <v>855</v>
      </c>
    </row>
    <row r="194" spans="1:4">
      <c r="A194">
        <v>193</v>
      </c>
      <c r="B194" t="s">
        <v>1124</v>
      </c>
      <c r="C194" t="s">
        <v>1124</v>
      </c>
      <c r="D194" t="s">
        <v>1125</v>
      </c>
    </row>
    <row r="195" spans="1:4">
      <c r="A195">
        <v>194</v>
      </c>
      <c r="B195" t="s">
        <v>957</v>
      </c>
      <c r="C195" t="s">
        <v>957</v>
      </c>
      <c r="D195" t="s">
        <v>958</v>
      </c>
    </row>
    <row r="196" spans="1:4">
      <c r="A196">
        <v>195</v>
      </c>
      <c r="B196" t="s">
        <v>785</v>
      </c>
      <c r="C196" t="s">
        <v>2319</v>
      </c>
      <c r="D196" t="s">
        <v>2320</v>
      </c>
    </row>
    <row r="197" spans="1:4">
      <c r="A197">
        <v>196</v>
      </c>
      <c r="B197" t="s">
        <v>785</v>
      </c>
      <c r="C197" t="s">
        <v>2321</v>
      </c>
      <c r="D197" t="s">
        <v>2322</v>
      </c>
    </row>
    <row r="198" spans="1:4">
      <c r="A198">
        <v>197</v>
      </c>
      <c r="B198" t="s">
        <v>785</v>
      </c>
      <c r="C198" t="s">
        <v>2323</v>
      </c>
      <c r="D198" t="s">
        <v>2324</v>
      </c>
    </row>
    <row r="199" spans="1:4">
      <c r="A199">
        <v>198</v>
      </c>
      <c r="B199" t="s">
        <v>785</v>
      </c>
      <c r="C199" t="s">
        <v>2325</v>
      </c>
      <c r="D199" t="s">
        <v>2326</v>
      </c>
    </row>
    <row r="200" spans="1:4">
      <c r="A200">
        <v>199</v>
      </c>
      <c r="B200" t="s">
        <v>785</v>
      </c>
      <c r="C200" t="s">
        <v>2327</v>
      </c>
      <c r="D200" t="s">
        <v>2328</v>
      </c>
    </row>
    <row r="201" spans="1:4">
      <c r="A201">
        <v>200</v>
      </c>
      <c r="B201" t="s">
        <v>785</v>
      </c>
      <c r="C201" t="s">
        <v>582</v>
      </c>
      <c r="D201" t="s">
        <v>2329</v>
      </c>
    </row>
    <row r="202" spans="1:4">
      <c r="A202">
        <v>201</v>
      </c>
      <c r="B202" t="s">
        <v>785</v>
      </c>
      <c r="C202" t="s">
        <v>785</v>
      </c>
      <c r="D202" t="s">
        <v>786</v>
      </c>
    </row>
    <row r="203" spans="1:4">
      <c r="A203">
        <v>202</v>
      </c>
      <c r="B203" t="s">
        <v>785</v>
      </c>
      <c r="C203" t="s">
        <v>787</v>
      </c>
      <c r="D203" t="s">
        <v>788</v>
      </c>
    </row>
    <row r="204" spans="1:4">
      <c r="A204">
        <v>203</v>
      </c>
      <c r="B204" t="s">
        <v>785</v>
      </c>
      <c r="C204" t="s">
        <v>2330</v>
      </c>
      <c r="D204" t="s">
        <v>2331</v>
      </c>
    </row>
    <row r="205" spans="1:4">
      <c r="A205">
        <v>204</v>
      </c>
      <c r="B205" t="s">
        <v>785</v>
      </c>
      <c r="C205" t="s">
        <v>2332</v>
      </c>
      <c r="D205" t="s">
        <v>2333</v>
      </c>
    </row>
    <row r="206" spans="1:4">
      <c r="A206">
        <v>205</v>
      </c>
      <c r="B206" t="s">
        <v>785</v>
      </c>
      <c r="C206" t="s">
        <v>2334</v>
      </c>
      <c r="D206" t="s">
        <v>2335</v>
      </c>
    </row>
    <row r="207" spans="1:4">
      <c r="A207">
        <v>206</v>
      </c>
      <c r="B207" t="s">
        <v>785</v>
      </c>
      <c r="C207" t="s">
        <v>2080</v>
      </c>
      <c r="D207" t="s">
        <v>2336</v>
      </c>
    </row>
    <row r="208" spans="1:4">
      <c r="A208">
        <v>207</v>
      </c>
      <c r="B208" t="s">
        <v>785</v>
      </c>
      <c r="C208" t="s">
        <v>2337</v>
      </c>
      <c r="D208" t="s">
        <v>2338</v>
      </c>
    </row>
    <row r="209" spans="1:4">
      <c r="A209">
        <v>208</v>
      </c>
      <c r="B209" t="s">
        <v>785</v>
      </c>
      <c r="C209" t="s">
        <v>2339</v>
      </c>
      <c r="D209" t="s">
        <v>2340</v>
      </c>
    </row>
    <row r="210" spans="1:4">
      <c r="A210">
        <v>209</v>
      </c>
      <c r="B210" t="s">
        <v>785</v>
      </c>
      <c r="C210" t="s">
        <v>2341</v>
      </c>
      <c r="D210" t="s">
        <v>2342</v>
      </c>
    </row>
    <row r="211" spans="1:4">
      <c r="A211">
        <v>210</v>
      </c>
      <c r="B211" t="s">
        <v>785</v>
      </c>
      <c r="C211" t="s">
        <v>588</v>
      </c>
      <c r="D211" t="s">
        <v>2343</v>
      </c>
    </row>
    <row r="212" spans="1:4">
      <c r="A212">
        <v>211</v>
      </c>
      <c r="B212" t="s">
        <v>785</v>
      </c>
      <c r="C212" t="s">
        <v>2344</v>
      </c>
      <c r="D212" t="s">
        <v>2345</v>
      </c>
    </row>
    <row r="213" spans="1:4">
      <c r="A213">
        <v>212</v>
      </c>
      <c r="B213" t="s">
        <v>1084</v>
      </c>
      <c r="C213" t="s">
        <v>2346</v>
      </c>
      <c r="D213" t="s">
        <v>2347</v>
      </c>
    </row>
    <row r="214" spans="1:4">
      <c r="A214">
        <v>213</v>
      </c>
      <c r="B214" t="s">
        <v>1084</v>
      </c>
      <c r="C214" t="s">
        <v>2348</v>
      </c>
      <c r="D214" t="s">
        <v>2349</v>
      </c>
    </row>
    <row r="215" spans="1:4">
      <c r="A215">
        <v>214</v>
      </c>
      <c r="B215" t="s">
        <v>1084</v>
      </c>
      <c r="C215" t="s">
        <v>1084</v>
      </c>
      <c r="D215" t="s">
        <v>1085</v>
      </c>
    </row>
    <row r="216" spans="1:4">
      <c r="A216">
        <v>215</v>
      </c>
      <c r="B216" t="s">
        <v>1084</v>
      </c>
      <c r="C216" t="s">
        <v>2350</v>
      </c>
      <c r="D216" t="s">
        <v>2351</v>
      </c>
    </row>
    <row r="217" spans="1:4">
      <c r="A217">
        <v>216</v>
      </c>
      <c r="B217" t="s">
        <v>1084</v>
      </c>
      <c r="C217" t="s">
        <v>2352</v>
      </c>
      <c r="D217" t="s">
        <v>2353</v>
      </c>
    </row>
    <row r="218" spans="1:4">
      <c r="A218">
        <v>217</v>
      </c>
      <c r="B218" t="s">
        <v>1084</v>
      </c>
      <c r="C218" t="s">
        <v>2354</v>
      </c>
      <c r="D218" t="s">
        <v>2355</v>
      </c>
    </row>
    <row r="219" spans="1:4">
      <c r="A219">
        <v>218</v>
      </c>
      <c r="B219" t="s">
        <v>1084</v>
      </c>
      <c r="C219" t="s">
        <v>2356</v>
      </c>
      <c r="D219" t="s">
        <v>2357</v>
      </c>
    </row>
    <row r="220" spans="1:4">
      <c r="A220">
        <v>219</v>
      </c>
      <c r="B220" t="s">
        <v>1084</v>
      </c>
      <c r="C220" t="s">
        <v>2358</v>
      </c>
      <c r="D220" t="s">
        <v>2359</v>
      </c>
    </row>
    <row r="221" spans="1:4">
      <c r="A221">
        <v>220</v>
      </c>
      <c r="B221" t="s">
        <v>1084</v>
      </c>
      <c r="C221" t="s">
        <v>599</v>
      </c>
      <c r="D221" t="s">
        <v>2360</v>
      </c>
    </row>
    <row r="222" spans="1:4">
      <c r="A222">
        <v>221</v>
      </c>
      <c r="B222" t="s">
        <v>1084</v>
      </c>
      <c r="C222" t="s">
        <v>2361</v>
      </c>
      <c r="D222" t="s">
        <v>2362</v>
      </c>
    </row>
    <row r="223" spans="1:4">
      <c r="A223">
        <v>222</v>
      </c>
      <c r="B223" t="s">
        <v>1084</v>
      </c>
      <c r="C223" t="s">
        <v>1086</v>
      </c>
      <c r="D223" t="s">
        <v>1087</v>
      </c>
    </row>
    <row r="224" spans="1:4">
      <c r="A224">
        <v>223</v>
      </c>
      <c r="B224" t="s">
        <v>860</v>
      </c>
      <c r="C224" t="s">
        <v>590</v>
      </c>
      <c r="D224" t="s">
        <v>2363</v>
      </c>
    </row>
    <row r="225" spans="1:4">
      <c r="A225">
        <v>224</v>
      </c>
      <c r="B225" t="s">
        <v>860</v>
      </c>
      <c r="C225" t="s">
        <v>2364</v>
      </c>
      <c r="D225" t="s">
        <v>2365</v>
      </c>
    </row>
    <row r="226" spans="1:4">
      <c r="A226">
        <v>225</v>
      </c>
      <c r="B226" t="s">
        <v>860</v>
      </c>
      <c r="C226" t="s">
        <v>1960</v>
      </c>
      <c r="D226" t="s">
        <v>1961</v>
      </c>
    </row>
    <row r="227" spans="1:4">
      <c r="A227">
        <v>226</v>
      </c>
      <c r="B227" t="s">
        <v>860</v>
      </c>
      <c r="C227" t="s">
        <v>1487</v>
      </c>
      <c r="D227" t="s">
        <v>2366</v>
      </c>
    </row>
    <row r="228" spans="1:4">
      <c r="A228">
        <v>227</v>
      </c>
      <c r="B228" t="s">
        <v>860</v>
      </c>
      <c r="C228" t="s">
        <v>2367</v>
      </c>
      <c r="D228" t="s">
        <v>2368</v>
      </c>
    </row>
    <row r="229" spans="1:4">
      <c r="A229">
        <v>228</v>
      </c>
      <c r="B229" t="s">
        <v>860</v>
      </c>
      <c r="C229" t="s">
        <v>860</v>
      </c>
      <c r="D229" t="s">
        <v>861</v>
      </c>
    </row>
    <row r="230" spans="1:4">
      <c r="A230">
        <v>229</v>
      </c>
      <c r="B230" t="s">
        <v>860</v>
      </c>
      <c r="C230" t="s">
        <v>862</v>
      </c>
      <c r="D230" t="s">
        <v>863</v>
      </c>
    </row>
    <row r="231" spans="1:4">
      <c r="A231">
        <v>230</v>
      </c>
      <c r="B231" t="s">
        <v>860</v>
      </c>
      <c r="C231" t="s">
        <v>2369</v>
      </c>
      <c r="D231" t="s">
        <v>2370</v>
      </c>
    </row>
    <row r="232" spans="1:4">
      <c r="A232">
        <v>231</v>
      </c>
      <c r="B232" t="s">
        <v>860</v>
      </c>
      <c r="C232" t="s">
        <v>2371</v>
      </c>
      <c r="D232" t="s">
        <v>2372</v>
      </c>
    </row>
    <row r="233" spans="1:4">
      <c r="A233">
        <v>232</v>
      </c>
      <c r="B233" t="s">
        <v>860</v>
      </c>
      <c r="C233" t="s">
        <v>581</v>
      </c>
      <c r="D233" t="s">
        <v>2373</v>
      </c>
    </row>
    <row r="234" spans="1:4">
      <c r="A234">
        <v>233</v>
      </c>
      <c r="B234" t="s">
        <v>860</v>
      </c>
      <c r="C234" t="s">
        <v>2374</v>
      </c>
      <c r="D234" t="s">
        <v>2375</v>
      </c>
    </row>
    <row r="235" spans="1:4">
      <c r="A235">
        <v>234</v>
      </c>
      <c r="B235" t="s">
        <v>860</v>
      </c>
      <c r="C235" t="s">
        <v>2376</v>
      </c>
      <c r="D235" t="s">
        <v>2377</v>
      </c>
    </row>
    <row r="236" spans="1:4">
      <c r="A236">
        <v>235</v>
      </c>
      <c r="B236" t="s">
        <v>860</v>
      </c>
      <c r="C236" t="s">
        <v>1097</v>
      </c>
      <c r="D236" t="s">
        <v>2378</v>
      </c>
    </row>
    <row r="237" spans="1:4">
      <c r="A237">
        <v>236</v>
      </c>
      <c r="B237" t="s">
        <v>860</v>
      </c>
      <c r="C237" t="s">
        <v>2379</v>
      </c>
      <c r="D237" t="s">
        <v>2380</v>
      </c>
    </row>
    <row r="238" spans="1:4">
      <c r="A238">
        <v>237</v>
      </c>
      <c r="B238" t="s">
        <v>860</v>
      </c>
      <c r="C238" t="s">
        <v>2381</v>
      </c>
      <c r="D238" t="s">
        <v>2382</v>
      </c>
    </row>
    <row r="239" spans="1:4">
      <c r="A239">
        <v>238</v>
      </c>
      <c r="B239" t="s">
        <v>860</v>
      </c>
      <c r="C239" t="s">
        <v>2383</v>
      </c>
      <c r="D239" t="s">
        <v>2384</v>
      </c>
    </row>
    <row r="240" spans="1:4">
      <c r="A240">
        <v>239</v>
      </c>
      <c r="B240" t="s">
        <v>860</v>
      </c>
      <c r="C240" t="s">
        <v>2385</v>
      </c>
      <c r="D240" t="s">
        <v>2386</v>
      </c>
    </row>
    <row r="241" spans="1:4">
      <c r="A241">
        <v>240</v>
      </c>
      <c r="B241" t="s">
        <v>860</v>
      </c>
      <c r="C241" t="s">
        <v>2387</v>
      </c>
      <c r="D241" t="s">
        <v>2388</v>
      </c>
    </row>
    <row r="242" spans="1:4">
      <c r="A242">
        <v>241</v>
      </c>
      <c r="B242" t="s">
        <v>860</v>
      </c>
      <c r="C242" t="s">
        <v>2389</v>
      </c>
      <c r="D242" t="s">
        <v>2390</v>
      </c>
    </row>
    <row r="243" spans="1:4">
      <c r="A243">
        <v>242</v>
      </c>
      <c r="B243" t="s">
        <v>1512</v>
      </c>
      <c r="C243" t="s">
        <v>590</v>
      </c>
      <c r="D243" t="s">
        <v>2391</v>
      </c>
    </row>
    <row r="244" spans="1:4">
      <c r="A244">
        <v>243</v>
      </c>
      <c r="B244" t="s">
        <v>1512</v>
      </c>
      <c r="C244" t="s">
        <v>2392</v>
      </c>
      <c r="D244" t="s">
        <v>2393</v>
      </c>
    </row>
    <row r="245" spans="1:4">
      <c r="A245">
        <v>244</v>
      </c>
      <c r="B245" t="s">
        <v>1512</v>
      </c>
      <c r="C245" t="s">
        <v>2394</v>
      </c>
      <c r="D245" t="s">
        <v>2395</v>
      </c>
    </row>
    <row r="246" spans="1:4">
      <c r="A246">
        <v>245</v>
      </c>
      <c r="B246" t="s">
        <v>1512</v>
      </c>
      <c r="C246" t="s">
        <v>2396</v>
      </c>
      <c r="D246" t="s">
        <v>2397</v>
      </c>
    </row>
    <row r="247" spans="1:4">
      <c r="A247">
        <v>246</v>
      </c>
      <c r="B247" t="s">
        <v>1512</v>
      </c>
      <c r="C247" t="s">
        <v>2398</v>
      </c>
      <c r="D247" t="s">
        <v>2399</v>
      </c>
    </row>
    <row r="248" spans="1:4">
      <c r="A248">
        <v>247</v>
      </c>
      <c r="B248" t="s">
        <v>1512</v>
      </c>
      <c r="C248" t="s">
        <v>1512</v>
      </c>
      <c r="D248" t="s">
        <v>1513</v>
      </c>
    </row>
    <row r="249" spans="1:4">
      <c r="A249">
        <v>248</v>
      </c>
      <c r="B249" t="s">
        <v>1512</v>
      </c>
      <c r="C249" t="s">
        <v>1514</v>
      </c>
      <c r="D249" t="s">
        <v>1515</v>
      </c>
    </row>
    <row r="250" spans="1:4">
      <c r="A250">
        <v>249</v>
      </c>
      <c r="B250" t="s">
        <v>1512</v>
      </c>
      <c r="C250" t="s">
        <v>2400</v>
      </c>
      <c r="D250" t="s">
        <v>2401</v>
      </c>
    </row>
    <row r="251" spans="1:4">
      <c r="A251">
        <v>250</v>
      </c>
      <c r="B251" t="s">
        <v>1512</v>
      </c>
      <c r="C251" t="s">
        <v>2402</v>
      </c>
      <c r="D251" t="s">
        <v>2403</v>
      </c>
    </row>
    <row r="252" spans="1:4">
      <c r="A252">
        <v>251</v>
      </c>
      <c r="B252" t="s">
        <v>1512</v>
      </c>
      <c r="C252" t="s">
        <v>2404</v>
      </c>
      <c r="D252" t="s">
        <v>2405</v>
      </c>
    </row>
    <row r="253" spans="1:4">
      <c r="A253">
        <v>252</v>
      </c>
      <c r="B253" t="s">
        <v>1512</v>
      </c>
      <c r="C253" t="s">
        <v>2339</v>
      </c>
      <c r="D253" t="s">
        <v>2406</v>
      </c>
    </row>
    <row r="254" spans="1:4">
      <c r="A254">
        <v>253</v>
      </c>
      <c r="B254" t="s">
        <v>1512</v>
      </c>
      <c r="C254" t="s">
        <v>2407</v>
      </c>
      <c r="D254" t="s">
        <v>2408</v>
      </c>
    </row>
    <row r="255" spans="1:4">
      <c r="A255">
        <v>254</v>
      </c>
      <c r="B255" t="s">
        <v>1512</v>
      </c>
      <c r="C255" t="s">
        <v>2409</v>
      </c>
      <c r="D255" t="s">
        <v>2410</v>
      </c>
    </row>
    <row r="256" spans="1:4">
      <c r="A256">
        <v>255</v>
      </c>
      <c r="B256" t="s">
        <v>1512</v>
      </c>
      <c r="C256" t="s">
        <v>2411</v>
      </c>
      <c r="D256" t="s">
        <v>2412</v>
      </c>
    </row>
    <row r="257" spans="1:4">
      <c r="A257">
        <v>256</v>
      </c>
      <c r="B257" t="s">
        <v>1512</v>
      </c>
      <c r="C257" t="s">
        <v>2413</v>
      </c>
      <c r="D257" t="s">
        <v>2414</v>
      </c>
    </row>
    <row r="258" spans="1:4">
      <c r="A258">
        <v>257</v>
      </c>
      <c r="B258" t="s">
        <v>702</v>
      </c>
      <c r="C258" t="s">
        <v>2415</v>
      </c>
      <c r="D258" t="s">
        <v>2416</v>
      </c>
    </row>
    <row r="259" spans="1:4">
      <c r="A259">
        <v>258</v>
      </c>
      <c r="B259" t="s">
        <v>702</v>
      </c>
      <c r="C259" t="s">
        <v>1965</v>
      </c>
      <c r="D259" t="s">
        <v>1966</v>
      </c>
    </row>
    <row r="260" spans="1:4">
      <c r="A260">
        <v>259</v>
      </c>
      <c r="B260" t="s">
        <v>702</v>
      </c>
      <c r="C260" t="s">
        <v>2417</v>
      </c>
      <c r="D260" t="s">
        <v>2418</v>
      </c>
    </row>
    <row r="261" spans="1:4">
      <c r="A261">
        <v>260</v>
      </c>
      <c r="B261" t="s">
        <v>702</v>
      </c>
      <c r="C261" t="s">
        <v>710</v>
      </c>
      <c r="D261" t="s">
        <v>711</v>
      </c>
    </row>
    <row r="262" spans="1:4">
      <c r="A262">
        <v>261</v>
      </c>
      <c r="B262" t="s">
        <v>702</v>
      </c>
      <c r="C262" t="s">
        <v>1374</v>
      </c>
      <c r="D262" t="s">
        <v>1375</v>
      </c>
    </row>
    <row r="263" spans="1:4">
      <c r="A263">
        <v>262</v>
      </c>
      <c r="B263" t="s">
        <v>702</v>
      </c>
      <c r="C263" t="s">
        <v>1426</v>
      </c>
      <c r="D263" t="s">
        <v>1427</v>
      </c>
    </row>
    <row r="264" spans="1:4">
      <c r="A264">
        <v>263</v>
      </c>
      <c r="B264" t="s">
        <v>702</v>
      </c>
      <c r="C264" t="s">
        <v>2419</v>
      </c>
      <c r="D264" t="s">
        <v>2420</v>
      </c>
    </row>
    <row r="265" spans="1:4">
      <c r="A265">
        <v>264</v>
      </c>
      <c r="B265" t="s">
        <v>702</v>
      </c>
      <c r="C265" t="s">
        <v>702</v>
      </c>
      <c r="D265" t="s">
        <v>703</v>
      </c>
    </row>
    <row r="266" spans="1:4">
      <c r="A266">
        <v>265</v>
      </c>
      <c r="B266" t="s">
        <v>702</v>
      </c>
      <c r="C266" t="s">
        <v>2421</v>
      </c>
      <c r="D266" t="s">
        <v>2422</v>
      </c>
    </row>
    <row r="267" spans="1:4">
      <c r="A267">
        <v>266</v>
      </c>
      <c r="B267" t="s">
        <v>702</v>
      </c>
      <c r="C267" t="s">
        <v>796</v>
      </c>
      <c r="D267" t="s">
        <v>797</v>
      </c>
    </row>
    <row r="268" spans="1:4">
      <c r="A268">
        <v>267</v>
      </c>
      <c r="B268" t="s">
        <v>702</v>
      </c>
      <c r="C268" t="s">
        <v>2423</v>
      </c>
      <c r="D268" t="s">
        <v>2424</v>
      </c>
    </row>
    <row r="269" spans="1:4">
      <c r="A269">
        <v>268</v>
      </c>
      <c r="B269" t="s">
        <v>702</v>
      </c>
      <c r="C269" t="s">
        <v>704</v>
      </c>
      <c r="D269" t="s">
        <v>705</v>
      </c>
    </row>
    <row r="270" spans="1:4">
      <c r="A270">
        <v>269</v>
      </c>
      <c r="B270" t="s">
        <v>702</v>
      </c>
      <c r="C270" t="s">
        <v>2425</v>
      </c>
      <c r="D270" t="s">
        <v>2426</v>
      </c>
    </row>
    <row r="271" spans="1:4">
      <c r="A271">
        <v>270</v>
      </c>
      <c r="B271" t="s">
        <v>702</v>
      </c>
      <c r="C271" t="s">
        <v>1304</v>
      </c>
      <c r="D271" t="s">
        <v>1305</v>
      </c>
    </row>
    <row r="272" spans="1:4">
      <c r="A272">
        <v>271</v>
      </c>
      <c r="B272" t="s">
        <v>702</v>
      </c>
      <c r="C272" t="s">
        <v>1265</v>
      </c>
      <c r="D272" t="s">
        <v>1266</v>
      </c>
    </row>
    <row r="273" spans="1:4">
      <c r="A273">
        <v>272</v>
      </c>
      <c r="B273" t="s">
        <v>702</v>
      </c>
      <c r="C273" t="s">
        <v>2427</v>
      </c>
      <c r="D273" t="s">
        <v>2428</v>
      </c>
    </row>
    <row r="274" spans="1:4">
      <c r="A274">
        <v>273</v>
      </c>
      <c r="B274" t="s">
        <v>1528</v>
      </c>
      <c r="C274" t="s">
        <v>2429</v>
      </c>
      <c r="D274" t="s">
        <v>2430</v>
      </c>
    </row>
    <row r="275" spans="1:4">
      <c r="A275">
        <v>274</v>
      </c>
      <c r="B275" t="s">
        <v>1528</v>
      </c>
      <c r="C275" t="s">
        <v>2431</v>
      </c>
      <c r="D275" t="s">
        <v>2432</v>
      </c>
    </row>
    <row r="276" spans="1:4">
      <c r="A276">
        <v>275</v>
      </c>
      <c r="B276" t="s">
        <v>1528</v>
      </c>
      <c r="C276" t="s">
        <v>1528</v>
      </c>
      <c r="D276" t="s">
        <v>1529</v>
      </c>
    </row>
    <row r="277" spans="1:4">
      <c r="A277">
        <v>276</v>
      </c>
      <c r="B277" t="s">
        <v>1528</v>
      </c>
      <c r="C277" t="s">
        <v>1530</v>
      </c>
      <c r="D277" t="s">
        <v>1531</v>
      </c>
    </row>
    <row r="278" spans="1:4">
      <c r="A278">
        <v>277</v>
      </c>
      <c r="B278" t="s">
        <v>1528</v>
      </c>
      <c r="C278" t="s">
        <v>2433</v>
      </c>
      <c r="D278" t="s">
        <v>2434</v>
      </c>
    </row>
    <row r="279" spans="1:4">
      <c r="A279">
        <v>278</v>
      </c>
      <c r="B279" t="s">
        <v>1528</v>
      </c>
      <c r="C279" t="s">
        <v>2435</v>
      </c>
      <c r="D279" t="s">
        <v>2436</v>
      </c>
    </row>
    <row r="280" spans="1:4">
      <c r="A280">
        <v>279</v>
      </c>
      <c r="B280" t="s">
        <v>1528</v>
      </c>
      <c r="C280" t="s">
        <v>2437</v>
      </c>
      <c r="D280" t="s">
        <v>2438</v>
      </c>
    </row>
    <row r="281" spans="1:4">
      <c r="A281">
        <v>280</v>
      </c>
      <c r="B281" t="s">
        <v>1528</v>
      </c>
      <c r="C281" t="s">
        <v>2439</v>
      </c>
      <c r="D281" t="s">
        <v>2440</v>
      </c>
    </row>
    <row r="282" spans="1:4">
      <c r="A282">
        <v>281</v>
      </c>
      <c r="B282" t="s">
        <v>1528</v>
      </c>
      <c r="C282" t="s">
        <v>2441</v>
      </c>
      <c r="D282" t="s">
        <v>2442</v>
      </c>
    </row>
    <row r="283" spans="1:4">
      <c r="A283">
        <v>282</v>
      </c>
      <c r="B283" t="s">
        <v>1528</v>
      </c>
      <c r="C283" t="s">
        <v>2443</v>
      </c>
      <c r="D283" t="s">
        <v>2444</v>
      </c>
    </row>
    <row r="284" spans="1:4">
      <c r="A284">
        <v>283</v>
      </c>
      <c r="B284" t="s">
        <v>1528</v>
      </c>
      <c r="C284" t="s">
        <v>2445</v>
      </c>
      <c r="D284" t="s">
        <v>2446</v>
      </c>
    </row>
    <row r="285" spans="1:4">
      <c r="A285">
        <v>284</v>
      </c>
      <c r="B285" t="s">
        <v>1528</v>
      </c>
      <c r="C285" t="s">
        <v>2447</v>
      </c>
      <c r="D285" t="s">
        <v>2448</v>
      </c>
    </row>
    <row r="286" spans="1:4">
      <c r="A286">
        <v>285</v>
      </c>
      <c r="B286" t="s">
        <v>1528</v>
      </c>
      <c r="C286" t="s">
        <v>2449</v>
      </c>
      <c r="D286" t="s">
        <v>2450</v>
      </c>
    </row>
    <row r="287" spans="1:4">
      <c r="A287">
        <v>286</v>
      </c>
      <c r="B287" t="s">
        <v>1528</v>
      </c>
      <c r="C287" t="s">
        <v>2451</v>
      </c>
      <c r="D287" t="s">
        <v>2452</v>
      </c>
    </row>
    <row r="288" spans="1:4">
      <c r="A288">
        <v>287</v>
      </c>
      <c r="B288" t="s">
        <v>1528</v>
      </c>
      <c r="C288" t="s">
        <v>2453</v>
      </c>
      <c r="D288" t="s">
        <v>2454</v>
      </c>
    </row>
    <row r="289" spans="1:4">
      <c r="A289">
        <v>288</v>
      </c>
      <c r="B289" t="s">
        <v>834</v>
      </c>
      <c r="C289" t="s">
        <v>836</v>
      </c>
      <c r="D289" t="s">
        <v>837</v>
      </c>
    </row>
    <row r="290" spans="1:4">
      <c r="A290">
        <v>289</v>
      </c>
      <c r="B290" t="s">
        <v>834</v>
      </c>
      <c r="C290" t="s">
        <v>2455</v>
      </c>
      <c r="D290" t="s">
        <v>2456</v>
      </c>
    </row>
    <row r="291" spans="1:4">
      <c r="A291">
        <v>290</v>
      </c>
      <c r="B291" t="s">
        <v>834</v>
      </c>
      <c r="C291" t="s">
        <v>2457</v>
      </c>
      <c r="D291" t="s">
        <v>2458</v>
      </c>
    </row>
    <row r="292" spans="1:4">
      <c r="A292">
        <v>291</v>
      </c>
      <c r="B292" t="s">
        <v>834</v>
      </c>
      <c r="C292" t="s">
        <v>2459</v>
      </c>
      <c r="D292" t="s">
        <v>2460</v>
      </c>
    </row>
    <row r="293" spans="1:4">
      <c r="A293">
        <v>292</v>
      </c>
      <c r="B293" t="s">
        <v>834</v>
      </c>
      <c r="C293" t="s">
        <v>2461</v>
      </c>
      <c r="D293" t="s">
        <v>2462</v>
      </c>
    </row>
    <row r="294" spans="1:4">
      <c r="A294">
        <v>293</v>
      </c>
      <c r="B294" t="s">
        <v>834</v>
      </c>
      <c r="C294" t="s">
        <v>834</v>
      </c>
      <c r="D294" t="s">
        <v>835</v>
      </c>
    </row>
    <row r="295" spans="1:4">
      <c r="A295">
        <v>294</v>
      </c>
      <c r="B295" t="s">
        <v>834</v>
      </c>
      <c r="C295" t="s">
        <v>2463</v>
      </c>
      <c r="D295" t="s">
        <v>2464</v>
      </c>
    </row>
    <row r="296" spans="1:4">
      <c r="A296">
        <v>295</v>
      </c>
      <c r="B296" t="s">
        <v>834</v>
      </c>
      <c r="C296" t="s">
        <v>2465</v>
      </c>
      <c r="D296" t="s">
        <v>2466</v>
      </c>
    </row>
    <row r="297" spans="1:4">
      <c r="A297">
        <v>296</v>
      </c>
      <c r="B297" t="s">
        <v>834</v>
      </c>
      <c r="C297" t="s">
        <v>2467</v>
      </c>
      <c r="D297" t="s">
        <v>2468</v>
      </c>
    </row>
    <row r="298" spans="1:4">
      <c r="A298">
        <v>297</v>
      </c>
      <c r="B298" t="s">
        <v>834</v>
      </c>
      <c r="C298" t="s">
        <v>2022</v>
      </c>
      <c r="D298" t="s">
        <v>2023</v>
      </c>
    </row>
    <row r="299" spans="1:4">
      <c r="A299">
        <v>298</v>
      </c>
      <c r="B299" t="s">
        <v>834</v>
      </c>
      <c r="C299" t="s">
        <v>2469</v>
      </c>
      <c r="D299" t="s">
        <v>2470</v>
      </c>
    </row>
    <row r="300" spans="1:4">
      <c r="A300">
        <v>299</v>
      </c>
      <c r="B300" t="s">
        <v>834</v>
      </c>
      <c r="C300" t="s">
        <v>2471</v>
      </c>
      <c r="D300" t="s">
        <v>2472</v>
      </c>
    </row>
    <row r="301" spans="1:4">
      <c r="A301">
        <v>300</v>
      </c>
      <c r="B301" t="s">
        <v>834</v>
      </c>
      <c r="C301" t="s">
        <v>2473</v>
      </c>
      <c r="D301" t="s">
        <v>2474</v>
      </c>
    </row>
    <row r="302" spans="1:4">
      <c r="A302">
        <v>301</v>
      </c>
      <c r="B302" t="s">
        <v>834</v>
      </c>
      <c r="C302" t="s">
        <v>2475</v>
      </c>
      <c r="D302" t="s">
        <v>2476</v>
      </c>
    </row>
    <row r="303" spans="1:4">
      <c r="A303">
        <v>302</v>
      </c>
      <c r="B303" t="s">
        <v>1667</v>
      </c>
      <c r="C303" t="s">
        <v>2477</v>
      </c>
      <c r="D303" t="s">
        <v>2478</v>
      </c>
    </row>
    <row r="304" spans="1:4">
      <c r="A304">
        <v>303</v>
      </c>
      <c r="B304" t="s">
        <v>1667</v>
      </c>
      <c r="C304" t="s">
        <v>2479</v>
      </c>
      <c r="D304" t="s">
        <v>2480</v>
      </c>
    </row>
    <row r="305" spans="1:4">
      <c r="A305">
        <v>304</v>
      </c>
      <c r="B305" t="s">
        <v>1667</v>
      </c>
      <c r="C305" t="s">
        <v>1667</v>
      </c>
      <c r="D305" t="s">
        <v>1668</v>
      </c>
    </row>
    <row r="306" spans="1:4">
      <c r="A306">
        <v>305</v>
      </c>
      <c r="B306" t="s">
        <v>1667</v>
      </c>
      <c r="C306" t="s">
        <v>2481</v>
      </c>
      <c r="D306" t="s">
        <v>2482</v>
      </c>
    </row>
    <row r="307" spans="1:4">
      <c r="A307">
        <v>306</v>
      </c>
      <c r="B307" t="s">
        <v>1667</v>
      </c>
      <c r="C307" t="s">
        <v>2483</v>
      </c>
      <c r="D307" t="s">
        <v>2484</v>
      </c>
    </row>
    <row r="308" spans="1:4">
      <c r="A308">
        <v>307</v>
      </c>
      <c r="B308" t="s">
        <v>1667</v>
      </c>
      <c r="C308" t="s">
        <v>1669</v>
      </c>
      <c r="D308" t="s">
        <v>1670</v>
      </c>
    </row>
    <row r="309" spans="1:4">
      <c r="A309">
        <v>308</v>
      </c>
      <c r="B309" t="s">
        <v>1667</v>
      </c>
      <c r="C309" t="s">
        <v>2485</v>
      </c>
      <c r="D309" t="s">
        <v>2486</v>
      </c>
    </row>
    <row r="310" spans="1:4">
      <c r="A310">
        <v>309</v>
      </c>
      <c r="B310" t="s">
        <v>1667</v>
      </c>
      <c r="C310" t="s">
        <v>2487</v>
      </c>
      <c r="D310" t="s">
        <v>2488</v>
      </c>
    </row>
    <row r="311" spans="1:4">
      <c r="A311">
        <v>310</v>
      </c>
      <c r="B311" t="s">
        <v>773</v>
      </c>
      <c r="C311" t="s">
        <v>2489</v>
      </c>
      <c r="D311" t="s">
        <v>2490</v>
      </c>
    </row>
    <row r="312" spans="1:4">
      <c r="A312">
        <v>311</v>
      </c>
      <c r="B312" t="s">
        <v>773</v>
      </c>
      <c r="C312" t="s">
        <v>2491</v>
      </c>
      <c r="D312" t="s">
        <v>2492</v>
      </c>
    </row>
    <row r="313" spans="1:4">
      <c r="A313">
        <v>312</v>
      </c>
      <c r="B313" t="s">
        <v>773</v>
      </c>
      <c r="C313" t="s">
        <v>2493</v>
      </c>
      <c r="D313" t="s">
        <v>2494</v>
      </c>
    </row>
    <row r="314" spans="1:4">
      <c r="A314">
        <v>313</v>
      </c>
      <c r="B314" t="s">
        <v>773</v>
      </c>
      <c r="C314" t="s">
        <v>773</v>
      </c>
      <c r="D314" t="s">
        <v>774</v>
      </c>
    </row>
    <row r="315" spans="1:4">
      <c r="A315">
        <v>314</v>
      </c>
      <c r="B315" t="s">
        <v>773</v>
      </c>
      <c r="C315" t="s">
        <v>842</v>
      </c>
      <c r="D315" t="s">
        <v>843</v>
      </c>
    </row>
    <row r="316" spans="1:4">
      <c r="A316">
        <v>315</v>
      </c>
      <c r="B316" t="s">
        <v>773</v>
      </c>
      <c r="C316" t="s">
        <v>2495</v>
      </c>
      <c r="D316" t="s">
        <v>2496</v>
      </c>
    </row>
    <row r="317" spans="1:4">
      <c r="A317">
        <v>316</v>
      </c>
      <c r="B317" t="s">
        <v>773</v>
      </c>
      <c r="C317" t="s">
        <v>2497</v>
      </c>
      <c r="D317" t="s">
        <v>2498</v>
      </c>
    </row>
    <row r="318" spans="1:4">
      <c r="A318">
        <v>317</v>
      </c>
      <c r="B318" t="s">
        <v>773</v>
      </c>
      <c r="C318" t="s">
        <v>2315</v>
      </c>
      <c r="D318" t="s">
        <v>2499</v>
      </c>
    </row>
    <row r="319" spans="1:4">
      <c r="A319">
        <v>318</v>
      </c>
      <c r="B319" t="s">
        <v>773</v>
      </c>
      <c r="C319" t="s">
        <v>2500</v>
      </c>
      <c r="D319" t="s">
        <v>2501</v>
      </c>
    </row>
    <row r="320" spans="1:4">
      <c r="A320">
        <v>319</v>
      </c>
      <c r="B320" t="s">
        <v>773</v>
      </c>
      <c r="C320" t="s">
        <v>775</v>
      </c>
      <c r="D320" t="s">
        <v>776</v>
      </c>
    </row>
    <row r="321" spans="1:4">
      <c r="A321">
        <v>320</v>
      </c>
      <c r="B321" t="s">
        <v>868</v>
      </c>
      <c r="C321" t="s">
        <v>2502</v>
      </c>
      <c r="D321" t="s">
        <v>2503</v>
      </c>
    </row>
    <row r="322" spans="1:4">
      <c r="A322">
        <v>321</v>
      </c>
      <c r="B322" t="s">
        <v>868</v>
      </c>
      <c r="C322" t="s">
        <v>1707</v>
      </c>
      <c r="D322" t="s">
        <v>2504</v>
      </c>
    </row>
    <row r="323" spans="1:4">
      <c r="A323">
        <v>322</v>
      </c>
      <c r="B323" t="s">
        <v>868</v>
      </c>
      <c r="C323" t="s">
        <v>2505</v>
      </c>
      <c r="D323" t="s">
        <v>2506</v>
      </c>
    </row>
    <row r="324" spans="1:4">
      <c r="A324">
        <v>323</v>
      </c>
      <c r="B324" t="s">
        <v>868</v>
      </c>
      <c r="C324" t="s">
        <v>2507</v>
      </c>
      <c r="D324" t="s">
        <v>2508</v>
      </c>
    </row>
    <row r="325" spans="1:4">
      <c r="A325">
        <v>324</v>
      </c>
      <c r="B325" t="s">
        <v>868</v>
      </c>
      <c r="C325" t="s">
        <v>2509</v>
      </c>
      <c r="D325" t="s">
        <v>2510</v>
      </c>
    </row>
    <row r="326" spans="1:4">
      <c r="A326">
        <v>325</v>
      </c>
      <c r="B326" t="s">
        <v>868</v>
      </c>
      <c r="C326" t="s">
        <v>2511</v>
      </c>
      <c r="D326" t="s">
        <v>2512</v>
      </c>
    </row>
    <row r="327" spans="1:4">
      <c r="A327">
        <v>326</v>
      </c>
      <c r="B327" t="s">
        <v>868</v>
      </c>
      <c r="C327" t="s">
        <v>1614</v>
      </c>
      <c r="D327" t="s">
        <v>1615</v>
      </c>
    </row>
    <row r="328" spans="1:4">
      <c r="A328">
        <v>327</v>
      </c>
      <c r="B328" t="s">
        <v>868</v>
      </c>
      <c r="C328" t="s">
        <v>868</v>
      </c>
      <c r="D328" t="s">
        <v>869</v>
      </c>
    </row>
    <row r="329" spans="1:4">
      <c r="A329">
        <v>328</v>
      </c>
      <c r="B329" t="s">
        <v>868</v>
      </c>
      <c r="C329" t="s">
        <v>2513</v>
      </c>
      <c r="D329" t="s">
        <v>2514</v>
      </c>
    </row>
    <row r="330" spans="1:4">
      <c r="A330">
        <v>329</v>
      </c>
      <c r="B330" t="s">
        <v>868</v>
      </c>
      <c r="C330" t="s">
        <v>1628</v>
      </c>
      <c r="D330" t="s">
        <v>1629</v>
      </c>
    </row>
    <row r="331" spans="1:4">
      <c r="A331">
        <v>330</v>
      </c>
      <c r="B331" t="s">
        <v>868</v>
      </c>
      <c r="C331" t="s">
        <v>2515</v>
      </c>
      <c r="D331" t="s">
        <v>2516</v>
      </c>
    </row>
    <row r="332" spans="1:4">
      <c r="A332">
        <v>331</v>
      </c>
      <c r="B332" t="s">
        <v>868</v>
      </c>
      <c r="C332" t="s">
        <v>2517</v>
      </c>
      <c r="D332" t="s">
        <v>2518</v>
      </c>
    </row>
    <row r="333" spans="1:4">
      <c r="A333">
        <v>332</v>
      </c>
      <c r="B333" t="s">
        <v>868</v>
      </c>
      <c r="C333" t="s">
        <v>2519</v>
      </c>
      <c r="D333" t="s">
        <v>2520</v>
      </c>
    </row>
    <row r="334" spans="1:4">
      <c r="A334">
        <v>333</v>
      </c>
      <c r="B334" t="s">
        <v>868</v>
      </c>
      <c r="C334" t="s">
        <v>1586</v>
      </c>
      <c r="D334" t="s">
        <v>1587</v>
      </c>
    </row>
    <row r="335" spans="1:4">
      <c r="A335">
        <v>334</v>
      </c>
      <c r="B335" t="s">
        <v>868</v>
      </c>
      <c r="C335" t="s">
        <v>1407</v>
      </c>
      <c r="D335" t="s">
        <v>1408</v>
      </c>
    </row>
    <row r="336" spans="1:4">
      <c r="A336">
        <v>335</v>
      </c>
      <c r="B336" t="s">
        <v>868</v>
      </c>
      <c r="C336" t="s">
        <v>2521</v>
      </c>
      <c r="D336" t="s">
        <v>2522</v>
      </c>
    </row>
    <row r="337" spans="1:4">
      <c r="A337">
        <v>336</v>
      </c>
      <c r="B337" t="s">
        <v>868</v>
      </c>
      <c r="C337" t="s">
        <v>870</v>
      </c>
      <c r="D337" t="s">
        <v>871</v>
      </c>
    </row>
    <row r="338" spans="1:4">
      <c r="A338">
        <v>337</v>
      </c>
      <c r="B338" t="s">
        <v>868</v>
      </c>
      <c r="C338" t="s">
        <v>2523</v>
      </c>
      <c r="D338" t="s">
        <v>2524</v>
      </c>
    </row>
    <row r="339" spans="1:4">
      <c r="A339">
        <v>338</v>
      </c>
      <c r="B339" t="s">
        <v>868</v>
      </c>
      <c r="C339" t="s">
        <v>2525</v>
      </c>
      <c r="D339" t="s">
        <v>2526</v>
      </c>
    </row>
    <row r="340" spans="1:4">
      <c r="A340">
        <v>339</v>
      </c>
      <c r="B340" t="s">
        <v>868</v>
      </c>
      <c r="C340" t="s">
        <v>2527</v>
      </c>
      <c r="D340" t="s">
        <v>2528</v>
      </c>
    </row>
    <row r="341" spans="1:4">
      <c r="A341">
        <v>340</v>
      </c>
      <c r="B341" t="s">
        <v>868</v>
      </c>
      <c r="C341" t="s">
        <v>1502</v>
      </c>
      <c r="D341" t="s">
        <v>1503</v>
      </c>
    </row>
    <row r="342" spans="1:4">
      <c r="A342">
        <v>341</v>
      </c>
      <c r="B342" t="s">
        <v>868</v>
      </c>
      <c r="C342" t="s">
        <v>1600</v>
      </c>
      <c r="D342" t="s">
        <v>1601</v>
      </c>
    </row>
    <row r="343" spans="1:4">
      <c r="A343">
        <v>342</v>
      </c>
      <c r="B343" t="s">
        <v>868</v>
      </c>
      <c r="C343" t="s">
        <v>2529</v>
      </c>
      <c r="D343" t="s">
        <v>2530</v>
      </c>
    </row>
    <row r="344" spans="1:4">
      <c r="A344">
        <v>343</v>
      </c>
      <c r="B344" t="s">
        <v>992</v>
      </c>
      <c r="C344" t="s">
        <v>2531</v>
      </c>
      <c r="D344" t="s">
        <v>2532</v>
      </c>
    </row>
    <row r="345" spans="1:4">
      <c r="A345">
        <v>344</v>
      </c>
      <c r="B345" t="s">
        <v>992</v>
      </c>
      <c r="C345" t="s">
        <v>1479</v>
      </c>
      <c r="D345" t="s">
        <v>1480</v>
      </c>
    </row>
    <row r="346" spans="1:4">
      <c r="A346">
        <v>345</v>
      </c>
      <c r="B346" t="s">
        <v>992</v>
      </c>
      <c r="C346" t="s">
        <v>1079</v>
      </c>
      <c r="D346" t="s">
        <v>1080</v>
      </c>
    </row>
    <row r="347" spans="1:4">
      <c r="A347">
        <v>346</v>
      </c>
      <c r="B347" t="s">
        <v>992</v>
      </c>
      <c r="C347" t="s">
        <v>2533</v>
      </c>
      <c r="D347" t="s">
        <v>2534</v>
      </c>
    </row>
    <row r="348" spans="1:4">
      <c r="A348">
        <v>347</v>
      </c>
      <c r="B348" t="s">
        <v>992</v>
      </c>
      <c r="C348" t="s">
        <v>994</v>
      </c>
      <c r="D348" t="s">
        <v>995</v>
      </c>
    </row>
    <row r="349" spans="1:4">
      <c r="A349">
        <v>348</v>
      </c>
      <c r="B349" t="s">
        <v>992</v>
      </c>
      <c r="C349" t="s">
        <v>992</v>
      </c>
      <c r="D349" t="s">
        <v>993</v>
      </c>
    </row>
    <row r="350" spans="1:4">
      <c r="A350">
        <v>349</v>
      </c>
      <c r="B350" t="s">
        <v>992</v>
      </c>
      <c r="C350" t="s">
        <v>1642</v>
      </c>
      <c r="D350" t="s">
        <v>1643</v>
      </c>
    </row>
    <row r="351" spans="1:4">
      <c r="A351">
        <v>350</v>
      </c>
      <c r="B351" t="s">
        <v>992</v>
      </c>
      <c r="C351" t="s">
        <v>2535</v>
      </c>
      <c r="D351" t="s">
        <v>2536</v>
      </c>
    </row>
    <row r="352" spans="1:4">
      <c r="A352">
        <v>351</v>
      </c>
      <c r="B352" t="s">
        <v>992</v>
      </c>
      <c r="C352" t="s">
        <v>1469</v>
      </c>
      <c r="D352" t="s">
        <v>1470</v>
      </c>
    </row>
    <row r="353" spans="1:4">
      <c r="A353">
        <v>352</v>
      </c>
      <c r="B353" t="s">
        <v>992</v>
      </c>
      <c r="C353" t="s">
        <v>2537</v>
      </c>
      <c r="D353" t="s">
        <v>2538</v>
      </c>
    </row>
    <row r="354" spans="1:4">
      <c r="A354">
        <v>353</v>
      </c>
      <c r="B354" t="s">
        <v>992</v>
      </c>
      <c r="C354" t="s">
        <v>1825</v>
      </c>
      <c r="D354" t="s">
        <v>1826</v>
      </c>
    </row>
    <row r="355" spans="1:4">
      <c r="A355">
        <v>354</v>
      </c>
      <c r="B355" t="s">
        <v>992</v>
      </c>
      <c r="C355" t="s">
        <v>1556</v>
      </c>
      <c r="D355" t="s">
        <v>1557</v>
      </c>
    </row>
    <row r="356" spans="1:4">
      <c r="A356">
        <v>355</v>
      </c>
      <c r="B356" t="s">
        <v>962</v>
      </c>
      <c r="C356" t="s">
        <v>2539</v>
      </c>
      <c r="D356" t="s">
        <v>2540</v>
      </c>
    </row>
    <row r="357" spans="1:4">
      <c r="A357">
        <v>356</v>
      </c>
      <c r="B357" t="s">
        <v>962</v>
      </c>
      <c r="C357" t="s">
        <v>2541</v>
      </c>
      <c r="D357" t="s">
        <v>2542</v>
      </c>
    </row>
    <row r="358" spans="1:4">
      <c r="A358">
        <v>357</v>
      </c>
      <c r="B358" t="s">
        <v>962</v>
      </c>
      <c r="C358" t="s">
        <v>2543</v>
      </c>
      <c r="D358" t="s">
        <v>2544</v>
      </c>
    </row>
    <row r="359" spans="1:4">
      <c r="A359">
        <v>358</v>
      </c>
      <c r="B359" t="s">
        <v>962</v>
      </c>
      <c r="C359" t="s">
        <v>2545</v>
      </c>
      <c r="D359" t="s">
        <v>2546</v>
      </c>
    </row>
    <row r="360" spans="1:4">
      <c r="A360">
        <v>359</v>
      </c>
      <c r="B360" t="s">
        <v>962</v>
      </c>
      <c r="C360" t="s">
        <v>2547</v>
      </c>
      <c r="D360" t="s">
        <v>2548</v>
      </c>
    </row>
    <row r="361" spans="1:4">
      <c r="A361">
        <v>360</v>
      </c>
      <c r="B361" t="s">
        <v>962</v>
      </c>
      <c r="C361" t="s">
        <v>2549</v>
      </c>
      <c r="D361" t="s">
        <v>2550</v>
      </c>
    </row>
    <row r="362" spans="1:4">
      <c r="A362">
        <v>361</v>
      </c>
      <c r="B362" t="s">
        <v>962</v>
      </c>
      <c r="C362" t="s">
        <v>964</v>
      </c>
      <c r="D362" t="s">
        <v>965</v>
      </c>
    </row>
    <row r="363" spans="1:4">
      <c r="A363">
        <v>362</v>
      </c>
      <c r="B363" t="s">
        <v>962</v>
      </c>
      <c r="C363" t="s">
        <v>962</v>
      </c>
      <c r="D363" t="s">
        <v>963</v>
      </c>
    </row>
    <row r="364" spans="1:4">
      <c r="A364">
        <v>363</v>
      </c>
      <c r="B364" t="s">
        <v>962</v>
      </c>
      <c r="C364" t="s">
        <v>2551</v>
      </c>
      <c r="D364" t="s">
        <v>2552</v>
      </c>
    </row>
    <row r="365" spans="1:4">
      <c r="A365">
        <v>364</v>
      </c>
      <c r="B365" t="s">
        <v>962</v>
      </c>
      <c r="C365" t="s">
        <v>2553</v>
      </c>
      <c r="D365" t="s">
        <v>2554</v>
      </c>
    </row>
    <row r="366" spans="1:4">
      <c r="A366">
        <v>365</v>
      </c>
      <c r="B366" t="s">
        <v>962</v>
      </c>
      <c r="C366" t="s">
        <v>2555</v>
      </c>
      <c r="D366" t="s">
        <v>2556</v>
      </c>
    </row>
    <row r="367" spans="1:4">
      <c r="A367">
        <v>366</v>
      </c>
      <c r="B367" t="s">
        <v>962</v>
      </c>
      <c r="C367" t="s">
        <v>1448</v>
      </c>
      <c r="D367" t="s">
        <v>1449</v>
      </c>
    </row>
    <row r="368" spans="1:4">
      <c r="A368">
        <v>367</v>
      </c>
      <c r="B368" t="s">
        <v>962</v>
      </c>
      <c r="C368" t="s">
        <v>2557</v>
      </c>
      <c r="D368" t="s">
        <v>2558</v>
      </c>
    </row>
    <row r="369" spans="1:4">
      <c r="A369">
        <v>368</v>
      </c>
      <c r="B369" t="s">
        <v>962</v>
      </c>
      <c r="C369" t="s">
        <v>2559</v>
      </c>
      <c r="D369" t="s">
        <v>2560</v>
      </c>
    </row>
    <row r="370" spans="1:4">
      <c r="A370">
        <v>369</v>
      </c>
      <c r="B370" t="s">
        <v>1071</v>
      </c>
      <c r="C370" t="s">
        <v>2561</v>
      </c>
      <c r="D370" t="s">
        <v>2562</v>
      </c>
    </row>
    <row r="371" spans="1:4">
      <c r="A371">
        <v>370</v>
      </c>
      <c r="B371" t="s">
        <v>1071</v>
      </c>
      <c r="C371" t="s">
        <v>2563</v>
      </c>
      <c r="D371" t="s">
        <v>2564</v>
      </c>
    </row>
    <row r="372" spans="1:4">
      <c r="A372">
        <v>371</v>
      </c>
      <c r="B372" t="s">
        <v>1071</v>
      </c>
      <c r="C372" t="s">
        <v>1073</v>
      </c>
      <c r="D372" t="s">
        <v>1074</v>
      </c>
    </row>
    <row r="373" spans="1:4">
      <c r="A373">
        <v>372</v>
      </c>
      <c r="B373" t="s">
        <v>1071</v>
      </c>
      <c r="C373" t="s">
        <v>1071</v>
      </c>
      <c r="D373" t="s">
        <v>1072</v>
      </c>
    </row>
    <row r="374" spans="1:4">
      <c r="A374">
        <v>373</v>
      </c>
      <c r="B374" t="s">
        <v>1071</v>
      </c>
      <c r="C374" t="s">
        <v>1975</v>
      </c>
      <c r="D374" t="s">
        <v>1976</v>
      </c>
    </row>
    <row r="375" spans="1:4">
      <c r="A375">
        <v>374</v>
      </c>
      <c r="B375" t="s">
        <v>1071</v>
      </c>
      <c r="C375" t="s">
        <v>2565</v>
      </c>
      <c r="D375" t="s">
        <v>2566</v>
      </c>
    </row>
    <row r="376" spans="1:4">
      <c r="A376">
        <v>375</v>
      </c>
      <c r="B376" t="s">
        <v>1071</v>
      </c>
      <c r="C376" t="s">
        <v>1712</v>
      </c>
      <c r="D376" t="s">
        <v>2567</v>
      </c>
    </row>
    <row r="377" spans="1:4">
      <c r="A377">
        <v>376</v>
      </c>
      <c r="B377" t="s">
        <v>1071</v>
      </c>
      <c r="C377" t="s">
        <v>586</v>
      </c>
      <c r="D377" t="s">
        <v>2568</v>
      </c>
    </row>
    <row r="378" spans="1:4">
      <c r="A378">
        <v>377</v>
      </c>
      <c r="B378" t="s">
        <v>1071</v>
      </c>
      <c r="C378" t="s">
        <v>580</v>
      </c>
      <c r="D378" t="s">
        <v>2569</v>
      </c>
    </row>
    <row r="379" spans="1:4">
      <c r="A379">
        <v>378</v>
      </c>
      <c r="B379" t="s">
        <v>1071</v>
      </c>
      <c r="C379" t="s">
        <v>1659</v>
      </c>
      <c r="D379" t="s">
        <v>1660</v>
      </c>
    </row>
    <row r="380" spans="1:4">
      <c r="A380">
        <v>379</v>
      </c>
      <c r="B380" t="s">
        <v>1071</v>
      </c>
      <c r="C380" t="s">
        <v>1862</v>
      </c>
      <c r="D380" t="s">
        <v>1863</v>
      </c>
    </row>
    <row r="381" spans="1:4">
      <c r="A381">
        <v>380</v>
      </c>
      <c r="B381" t="s">
        <v>1071</v>
      </c>
      <c r="C381" t="s">
        <v>1792</v>
      </c>
      <c r="D381" t="s">
        <v>1793</v>
      </c>
    </row>
    <row r="382" spans="1:4">
      <c r="A382">
        <v>381</v>
      </c>
      <c r="B382" t="s">
        <v>735</v>
      </c>
      <c r="C382" t="s">
        <v>2570</v>
      </c>
      <c r="D382" t="s">
        <v>2571</v>
      </c>
    </row>
    <row r="383" spans="1:4">
      <c r="A383">
        <v>382</v>
      </c>
      <c r="B383" t="s">
        <v>735</v>
      </c>
      <c r="C383" t="s">
        <v>2572</v>
      </c>
      <c r="D383" t="s">
        <v>2573</v>
      </c>
    </row>
    <row r="384" spans="1:4">
      <c r="A384">
        <v>383</v>
      </c>
      <c r="B384" t="s">
        <v>735</v>
      </c>
      <c r="C384" t="s">
        <v>1699</v>
      </c>
      <c r="D384" t="s">
        <v>1700</v>
      </c>
    </row>
    <row r="385" spans="1:4">
      <c r="A385">
        <v>384</v>
      </c>
      <c r="B385" t="s">
        <v>735</v>
      </c>
      <c r="C385" t="s">
        <v>2574</v>
      </c>
      <c r="D385" t="s">
        <v>2575</v>
      </c>
    </row>
    <row r="386" spans="1:4">
      <c r="A386">
        <v>385</v>
      </c>
      <c r="B386" t="s">
        <v>735</v>
      </c>
      <c r="C386" t="s">
        <v>1010</v>
      </c>
      <c r="D386" t="s">
        <v>1011</v>
      </c>
    </row>
    <row r="387" spans="1:4">
      <c r="A387">
        <v>386</v>
      </c>
      <c r="B387" t="s">
        <v>735</v>
      </c>
      <c r="C387" t="s">
        <v>735</v>
      </c>
      <c r="D387" t="s">
        <v>736</v>
      </c>
    </row>
    <row r="388" spans="1:4">
      <c r="A388">
        <v>387</v>
      </c>
      <c r="B388" t="s">
        <v>735</v>
      </c>
      <c r="C388" t="s">
        <v>2576</v>
      </c>
      <c r="D388" t="s">
        <v>2577</v>
      </c>
    </row>
    <row r="389" spans="1:4">
      <c r="A389">
        <v>388</v>
      </c>
      <c r="B389" t="s">
        <v>735</v>
      </c>
      <c r="C389" t="s">
        <v>2578</v>
      </c>
      <c r="D389" t="s">
        <v>2579</v>
      </c>
    </row>
    <row r="390" spans="1:4">
      <c r="A390">
        <v>389</v>
      </c>
      <c r="B390" t="s">
        <v>735</v>
      </c>
      <c r="C390" t="s">
        <v>949</v>
      </c>
      <c r="D390" t="s">
        <v>950</v>
      </c>
    </row>
    <row r="391" spans="1:4">
      <c r="A391">
        <v>390</v>
      </c>
      <c r="B391" t="s">
        <v>735</v>
      </c>
      <c r="C391" t="s">
        <v>1026</v>
      </c>
      <c r="D391" t="s">
        <v>1027</v>
      </c>
    </row>
    <row r="392" spans="1:4">
      <c r="A392">
        <v>391</v>
      </c>
      <c r="B392" t="s">
        <v>735</v>
      </c>
      <c r="C392" t="s">
        <v>737</v>
      </c>
      <c r="D392" t="s">
        <v>738</v>
      </c>
    </row>
    <row r="393" spans="1:4">
      <c r="A393">
        <v>392</v>
      </c>
      <c r="B393" t="s">
        <v>909</v>
      </c>
      <c r="C393" t="s">
        <v>590</v>
      </c>
      <c r="D393" t="s">
        <v>2580</v>
      </c>
    </row>
    <row r="394" spans="1:4">
      <c r="A394">
        <v>393</v>
      </c>
      <c r="B394" t="s">
        <v>909</v>
      </c>
      <c r="C394" t="s">
        <v>2581</v>
      </c>
      <c r="D394" t="s">
        <v>2582</v>
      </c>
    </row>
    <row r="395" spans="1:4">
      <c r="A395">
        <v>394</v>
      </c>
      <c r="B395" t="s">
        <v>909</v>
      </c>
      <c r="C395" t="s">
        <v>2583</v>
      </c>
      <c r="D395" t="s">
        <v>2584</v>
      </c>
    </row>
    <row r="396" spans="1:4">
      <c r="A396">
        <v>395</v>
      </c>
      <c r="B396" t="s">
        <v>909</v>
      </c>
      <c r="C396" t="s">
        <v>1520</v>
      </c>
      <c r="D396" t="s">
        <v>1521</v>
      </c>
    </row>
    <row r="397" spans="1:4">
      <c r="A397">
        <v>396</v>
      </c>
      <c r="B397" t="s">
        <v>909</v>
      </c>
      <c r="C397" t="s">
        <v>2585</v>
      </c>
      <c r="D397" t="s">
        <v>2586</v>
      </c>
    </row>
    <row r="398" spans="1:4">
      <c r="A398">
        <v>397</v>
      </c>
      <c r="B398" t="s">
        <v>909</v>
      </c>
      <c r="C398" t="s">
        <v>2587</v>
      </c>
      <c r="D398" t="s">
        <v>2588</v>
      </c>
    </row>
    <row r="399" spans="1:4">
      <c r="A399">
        <v>398</v>
      </c>
      <c r="B399" t="s">
        <v>909</v>
      </c>
      <c r="C399" t="s">
        <v>909</v>
      </c>
      <c r="D399" t="s">
        <v>910</v>
      </c>
    </row>
    <row r="400" spans="1:4">
      <c r="A400">
        <v>399</v>
      </c>
      <c r="B400" t="s">
        <v>909</v>
      </c>
      <c r="C400" t="s">
        <v>2589</v>
      </c>
      <c r="D400" t="s">
        <v>2590</v>
      </c>
    </row>
    <row r="401" spans="1:4">
      <c r="A401">
        <v>400</v>
      </c>
      <c r="B401" t="s">
        <v>909</v>
      </c>
      <c r="C401" t="s">
        <v>585</v>
      </c>
      <c r="D401" t="s">
        <v>2591</v>
      </c>
    </row>
    <row r="402" spans="1:4">
      <c r="A402">
        <v>401</v>
      </c>
      <c r="B402" t="s">
        <v>909</v>
      </c>
      <c r="C402" t="s">
        <v>1031</v>
      </c>
      <c r="D402" t="s">
        <v>1032</v>
      </c>
    </row>
    <row r="403" spans="1:4">
      <c r="A403">
        <v>402</v>
      </c>
      <c r="B403" t="s">
        <v>909</v>
      </c>
      <c r="C403" t="s">
        <v>2592</v>
      </c>
      <c r="D403" t="s">
        <v>2593</v>
      </c>
    </row>
    <row r="404" spans="1:4">
      <c r="A404">
        <v>403</v>
      </c>
      <c r="B404" t="s">
        <v>909</v>
      </c>
      <c r="C404" t="s">
        <v>1382</v>
      </c>
      <c r="D404" t="s">
        <v>1383</v>
      </c>
    </row>
    <row r="405" spans="1:4">
      <c r="A405">
        <v>404</v>
      </c>
      <c r="B405" t="s">
        <v>909</v>
      </c>
      <c r="C405" t="s">
        <v>599</v>
      </c>
      <c r="D405" t="s">
        <v>2594</v>
      </c>
    </row>
    <row r="406" spans="1:4">
      <c r="A406">
        <v>405</v>
      </c>
      <c r="B406" t="s">
        <v>909</v>
      </c>
      <c r="C406" t="s">
        <v>2595</v>
      </c>
      <c r="D406" t="s">
        <v>2596</v>
      </c>
    </row>
    <row r="407" spans="1:4">
      <c r="A407">
        <v>406</v>
      </c>
      <c r="B407" t="s">
        <v>909</v>
      </c>
      <c r="C407" t="s">
        <v>2597</v>
      </c>
      <c r="D407" t="s">
        <v>2598</v>
      </c>
    </row>
    <row r="408" spans="1:4">
      <c r="A408">
        <v>407</v>
      </c>
      <c r="B408" t="s">
        <v>909</v>
      </c>
      <c r="C408" t="s">
        <v>1092</v>
      </c>
      <c r="D408" t="s">
        <v>1093</v>
      </c>
    </row>
    <row r="409" spans="1:4">
      <c r="A409">
        <v>408</v>
      </c>
      <c r="B409" t="s">
        <v>909</v>
      </c>
      <c r="C409" t="s">
        <v>911</v>
      </c>
      <c r="D409" t="s">
        <v>912</v>
      </c>
    </row>
    <row r="410" spans="1:4">
      <c r="A410">
        <v>409</v>
      </c>
      <c r="B410" t="s">
        <v>1003</v>
      </c>
      <c r="C410" t="s">
        <v>1339</v>
      </c>
      <c r="D410" t="s">
        <v>1340</v>
      </c>
    </row>
    <row r="411" spans="1:4">
      <c r="A411">
        <v>410</v>
      </c>
      <c r="B411" t="s">
        <v>1003</v>
      </c>
      <c r="C411" t="s">
        <v>2599</v>
      </c>
      <c r="D411" t="s">
        <v>2600</v>
      </c>
    </row>
    <row r="412" spans="1:4">
      <c r="A412">
        <v>411</v>
      </c>
      <c r="B412" t="s">
        <v>1003</v>
      </c>
      <c r="C412" t="s">
        <v>2601</v>
      </c>
      <c r="D412" t="s">
        <v>2602</v>
      </c>
    </row>
    <row r="413" spans="1:4">
      <c r="A413">
        <v>412</v>
      </c>
      <c r="B413" t="s">
        <v>1003</v>
      </c>
      <c r="C413" t="s">
        <v>2603</v>
      </c>
      <c r="D413" t="s">
        <v>2604</v>
      </c>
    </row>
    <row r="414" spans="1:4">
      <c r="A414">
        <v>413</v>
      </c>
      <c r="B414" t="s">
        <v>1003</v>
      </c>
      <c r="C414" t="s">
        <v>1003</v>
      </c>
      <c r="D414" t="s">
        <v>1004</v>
      </c>
    </row>
    <row r="415" spans="1:4">
      <c r="A415">
        <v>414</v>
      </c>
      <c r="B415" t="s">
        <v>1003</v>
      </c>
      <c r="C415" t="s">
        <v>1780</v>
      </c>
      <c r="D415" t="s">
        <v>1781</v>
      </c>
    </row>
    <row r="416" spans="1:4">
      <c r="A416">
        <v>415</v>
      </c>
      <c r="B416" t="s">
        <v>1003</v>
      </c>
      <c r="C416" t="s">
        <v>1005</v>
      </c>
      <c r="D416" t="s">
        <v>1006</v>
      </c>
    </row>
    <row r="417" spans="1:4">
      <c r="A417">
        <v>416</v>
      </c>
      <c r="B417" t="s">
        <v>1003</v>
      </c>
      <c r="C417" t="s">
        <v>1044</v>
      </c>
      <c r="D417" t="s">
        <v>1045</v>
      </c>
    </row>
    <row r="418" spans="1:4">
      <c r="A418">
        <v>417</v>
      </c>
      <c r="B418" t="s">
        <v>1003</v>
      </c>
      <c r="C418" t="s">
        <v>2605</v>
      </c>
      <c r="D418" t="s">
        <v>2606</v>
      </c>
    </row>
    <row r="419" spans="1:4">
      <c r="A419">
        <v>418</v>
      </c>
      <c r="B419" t="s">
        <v>1492</v>
      </c>
      <c r="C419" t="s">
        <v>2607</v>
      </c>
      <c r="D419" t="s">
        <v>2608</v>
      </c>
    </row>
    <row r="420" spans="1:4">
      <c r="A420">
        <v>419</v>
      </c>
      <c r="B420" t="s">
        <v>1492</v>
      </c>
      <c r="C420" t="s">
        <v>2609</v>
      </c>
      <c r="D420" t="s">
        <v>2610</v>
      </c>
    </row>
    <row r="421" spans="1:4">
      <c r="A421">
        <v>420</v>
      </c>
      <c r="B421" t="s">
        <v>1492</v>
      </c>
      <c r="C421" t="s">
        <v>2583</v>
      </c>
      <c r="D421" t="s">
        <v>2611</v>
      </c>
    </row>
    <row r="422" spans="1:4">
      <c r="A422">
        <v>421</v>
      </c>
      <c r="B422" t="s">
        <v>1492</v>
      </c>
      <c r="C422" t="s">
        <v>1494</v>
      </c>
      <c r="D422" t="s">
        <v>1495</v>
      </c>
    </row>
    <row r="423" spans="1:4">
      <c r="A423">
        <v>422</v>
      </c>
      <c r="B423" t="s">
        <v>1492</v>
      </c>
      <c r="C423" t="s">
        <v>2612</v>
      </c>
      <c r="D423" t="s">
        <v>2613</v>
      </c>
    </row>
    <row r="424" spans="1:4">
      <c r="A424">
        <v>423</v>
      </c>
      <c r="B424" t="s">
        <v>1492</v>
      </c>
      <c r="C424" t="s">
        <v>2614</v>
      </c>
      <c r="D424" t="s">
        <v>2615</v>
      </c>
    </row>
    <row r="425" spans="1:4">
      <c r="A425">
        <v>424</v>
      </c>
      <c r="B425" t="s">
        <v>1492</v>
      </c>
      <c r="C425" t="s">
        <v>1734</v>
      </c>
      <c r="D425" t="s">
        <v>1735</v>
      </c>
    </row>
    <row r="426" spans="1:4">
      <c r="A426">
        <v>425</v>
      </c>
      <c r="B426" t="s">
        <v>1492</v>
      </c>
      <c r="C426" t="s">
        <v>1492</v>
      </c>
      <c r="D426" t="s">
        <v>1493</v>
      </c>
    </row>
    <row r="427" spans="1:4">
      <c r="A427">
        <v>426</v>
      </c>
      <c r="B427" t="s">
        <v>1492</v>
      </c>
      <c r="C427" t="s">
        <v>1712</v>
      </c>
      <c r="D427" t="s">
        <v>1713</v>
      </c>
    </row>
    <row r="428" spans="1:4">
      <c r="A428">
        <v>427</v>
      </c>
      <c r="B428" t="s">
        <v>1492</v>
      </c>
      <c r="C428" t="s">
        <v>2616</v>
      </c>
      <c r="D428" t="s">
        <v>2617</v>
      </c>
    </row>
    <row r="429" spans="1:4">
      <c r="A429">
        <v>428</v>
      </c>
      <c r="B429" t="s">
        <v>1748</v>
      </c>
      <c r="C429" t="s">
        <v>2618</v>
      </c>
      <c r="D429" t="s">
        <v>2619</v>
      </c>
    </row>
    <row r="430" spans="1:4">
      <c r="A430">
        <v>429</v>
      </c>
      <c r="B430" t="s">
        <v>1748</v>
      </c>
      <c r="C430" t="s">
        <v>2620</v>
      </c>
      <c r="D430" t="s">
        <v>2621</v>
      </c>
    </row>
    <row r="431" spans="1:4">
      <c r="A431">
        <v>430</v>
      </c>
      <c r="B431" t="s">
        <v>1748</v>
      </c>
      <c r="C431" t="s">
        <v>2622</v>
      </c>
      <c r="D431" t="s">
        <v>2623</v>
      </c>
    </row>
    <row r="432" spans="1:4">
      <c r="A432">
        <v>431</v>
      </c>
      <c r="B432" t="s">
        <v>1748</v>
      </c>
      <c r="C432" t="s">
        <v>2624</v>
      </c>
      <c r="D432" t="s">
        <v>2625</v>
      </c>
    </row>
    <row r="433" spans="1:4">
      <c r="A433">
        <v>432</v>
      </c>
      <c r="B433" t="s">
        <v>1748</v>
      </c>
      <c r="C433" t="s">
        <v>2626</v>
      </c>
      <c r="D433" t="s">
        <v>2627</v>
      </c>
    </row>
    <row r="434" spans="1:4">
      <c r="A434">
        <v>433</v>
      </c>
      <c r="B434" t="s">
        <v>1748</v>
      </c>
      <c r="C434" t="s">
        <v>2628</v>
      </c>
      <c r="D434" t="s">
        <v>2629</v>
      </c>
    </row>
    <row r="435" spans="1:4">
      <c r="A435">
        <v>434</v>
      </c>
      <c r="B435" t="s">
        <v>1748</v>
      </c>
      <c r="C435" t="s">
        <v>1748</v>
      </c>
      <c r="D435" t="s">
        <v>1749</v>
      </c>
    </row>
    <row r="436" spans="1:4">
      <c r="A436">
        <v>435</v>
      </c>
      <c r="B436" t="s">
        <v>1748</v>
      </c>
      <c r="C436" t="s">
        <v>1750</v>
      </c>
      <c r="D436" t="s">
        <v>1751</v>
      </c>
    </row>
    <row r="437" spans="1:4">
      <c r="A437">
        <v>436</v>
      </c>
      <c r="B437" t="s">
        <v>1748</v>
      </c>
      <c r="C437" t="s">
        <v>2630</v>
      </c>
      <c r="D437" t="s">
        <v>2631</v>
      </c>
    </row>
    <row r="438" spans="1:4">
      <c r="A438">
        <v>437</v>
      </c>
      <c r="B438" t="s">
        <v>1748</v>
      </c>
      <c r="C438" t="s">
        <v>2632</v>
      </c>
      <c r="D438" t="s">
        <v>2633</v>
      </c>
    </row>
    <row r="439" spans="1:4">
      <c r="A439">
        <v>438</v>
      </c>
      <c r="B439" t="s">
        <v>1748</v>
      </c>
      <c r="C439" t="s">
        <v>2634</v>
      </c>
      <c r="D439" t="s">
        <v>2635</v>
      </c>
    </row>
    <row r="440" spans="1:4">
      <c r="A440">
        <v>439</v>
      </c>
      <c r="B440" t="s">
        <v>1541</v>
      </c>
      <c r="C440" t="s">
        <v>1541</v>
      </c>
      <c r="D440" t="s">
        <v>1542</v>
      </c>
    </row>
    <row r="441" spans="1:4">
      <c r="A441">
        <v>440</v>
      </c>
      <c r="B441" t="s">
        <v>1431</v>
      </c>
      <c r="C441" t="s">
        <v>2143</v>
      </c>
      <c r="D441" t="s">
        <v>2636</v>
      </c>
    </row>
    <row r="442" spans="1:4">
      <c r="A442">
        <v>441</v>
      </c>
      <c r="B442" t="s">
        <v>1431</v>
      </c>
      <c r="C442" t="s">
        <v>2637</v>
      </c>
      <c r="D442" t="s">
        <v>2638</v>
      </c>
    </row>
    <row r="443" spans="1:4">
      <c r="A443">
        <v>442</v>
      </c>
      <c r="B443" t="s">
        <v>1431</v>
      </c>
      <c r="C443" t="s">
        <v>2639</v>
      </c>
      <c r="D443" t="s">
        <v>2640</v>
      </c>
    </row>
    <row r="444" spans="1:4">
      <c r="A444">
        <v>443</v>
      </c>
      <c r="B444" t="s">
        <v>1431</v>
      </c>
      <c r="C444" t="s">
        <v>1952</v>
      </c>
      <c r="D444" t="s">
        <v>1953</v>
      </c>
    </row>
    <row r="445" spans="1:4">
      <c r="A445">
        <v>444</v>
      </c>
      <c r="B445" t="s">
        <v>1431</v>
      </c>
      <c r="C445" t="s">
        <v>2641</v>
      </c>
      <c r="D445" t="s">
        <v>2642</v>
      </c>
    </row>
    <row r="446" spans="1:4">
      <c r="A446">
        <v>445</v>
      </c>
      <c r="B446" t="s">
        <v>1431</v>
      </c>
      <c r="C446" t="s">
        <v>2165</v>
      </c>
      <c r="D446" t="s">
        <v>2643</v>
      </c>
    </row>
    <row r="447" spans="1:4">
      <c r="A447">
        <v>446</v>
      </c>
      <c r="B447" t="s">
        <v>1431</v>
      </c>
      <c r="C447" t="s">
        <v>2644</v>
      </c>
      <c r="D447" t="s">
        <v>2645</v>
      </c>
    </row>
    <row r="448" spans="1:4">
      <c r="A448">
        <v>447</v>
      </c>
      <c r="B448" t="s">
        <v>1431</v>
      </c>
      <c r="C448" t="s">
        <v>2646</v>
      </c>
      <c r="D448" t="s">
        <v>2647</v>
      </c>
    </row>
    <row r="449" spans="1:4">
      <c r="A449">
        <v>448</v>
      </c>
      <c r="B449" t="s">
        <v>1431</v>
      </c>
      <c r="C449" t="s">
        <v>2648</v>
      </c>
      <c r="D449" t="s">
        <v>2649</v>
      </c>
    </row>
    <row r="450" spans="1:4">
      <c r="A450">
        <v>449</v>
      </c>
      <c r="B450" t="s">
        <v>1431</v>
      </c>
      <c r="C450" t="s">
        <v>2650</v>
      </c>
      <c r="D450" t="s">
        <v>2651</v>
      </c>
    </row>
    <row r="451" spans="1:4">
      <c r="A451">
        <v>450</v>
      </c>
      <c r="B451" t="s">
        <v>1431</v>
      </c>
      <c r="C451" t="s">
        <v>1913</v>
      </c>
      <c r="D451" t="s">
        <v>1914</v>
      </c>
    </row>
    <row r="452" spans="1:4">
      <c r="A452">
        <v>451</v>
      </c>
      <c r="B452" t="s">
        <v>1431</v>
      </c>
      <c r="C452" t="s">
        <v>2652</v>
      </c>
      <c r="D452" t="s">
        <v>2653</v>
      </c>
    </row>
    <row r="453" spans="1:4">
      <c r="A453">
        <v>452</v>
      </c>
      <c r="B453" t="s">
        <v>1431</v>
      </c>
      <c r="C453" t="s">
        <v>1433</v>
      </c>
      <c r="D453" t="s">
        <v>1434</v>
      </c>
    </row>
    <row r="454" spans="1:4">
      <c r="A454">
        <v>453</v>
      </c>
      <c r="B454" t="s">
        <v>1431</v>
      </c>
      <c r="C454" t="s">
        <v>1833</v>
      </c>
      <c r="D454" t="s">
        <v>1834</v>
      </c>
    </row>
    <row r="455" spans="1:4">
      <c r="A455">
        <v>454</v>
      </c>
      <c r="B455" t="s">
        <v>1431</v>
      </c>
      <c r="C455" t="s">
        <v>1431</v>
      </c>
      <c r="D455" t="s">
        <v>1432</v>
      </c>
    </row>
    <row r="456" spans="1:4">
      <c r="A456">
        <v>455</v>
      </c>
      <c r="B456" t="s">
        <v>1431</v>
      </c>
      <c r="C456" t="s">
        <v>2654</v>
      </c>
      <c r="D456" t="s">
        <v>2655</v>
      </c>
    </row>
    <row r="457" spans="1:4">
      <c r="A457">
        <v>456</v>
      </c>
      <c r="B457" t="s">
        <v>1431</v>
      </c>
      <c r="C457" t="s">
        <v>2381</v>
      </c>
      <c r="D457" t="s">
        <v>2656</v>
      </c>
    </row>
    <row r="458" spans="1:4">
      <c r="A458">
        <v>457</v>
      </c>
      <c r="B458" t="s">
        <v>1431</v>
      </c>
      <c r="C458" t="s">
        <v>2657</v>
      </c>
      <c r="D458" t="s">
        <v>2658</v>
      </c>
    </row>
    <row r="459" spans="1:4">
      <c r="A459">
        <v>458</v>
      </c>
      <c r="B459" t="s">
        <v>1102</v>
      </c>
      <c r="C459" t="s">
        <v>1104</v>
      </c>
      <c r="D459" t="s">
        <v>1105</v>
      </c>
    </row>
    <row r="460" spans="1:4">
      <c r="A460">
        <v>459</v>
      </c>
      <c r="B460" t="s">
        <v>1102</v>
      </c>
      <c r="C460" t="s">
        <v>2659</v>
      </c>
      <c r="D460" t="s">
        <v>2660</v>
      </c>
    </row>
    <row r="461" spans="1:4">
      <c r="A461">
        <v>460</v>
      </c>
      <c r="B461" t="s">
        <v>1102</v>
      </c>
      <c r="C461" t="s">
        <v>2661</v>
      </c>
      <c r="D461" t="s">
        <v>2662</v>
      </c>
    </row>
    <row r="462" spans="1:4">
      <c r="A462">
        <v>461</v>
      </c>
      <c r="B462" t="s">
        <v>1102</v>
      </c>
      <c r="C462" t="s">
        <v>2074</v>
      </c>
      <c r="D462" t="s">
        <v>2663</v>
      </c>
    </row>
    <row r="463" spans="1:4">
      <c r="A463">
        <v>462</v>
      </c>
      <c r="B463" t="s">
        <v>1102</v>
      </c>
      <c r="C463" t="s">
        <v>2664</v>
      </c>
      <c r="D463" t="s">
        <v>2665</v>
      </c>
    </row>
    <row r="464" spans="1:4">
      <c r="A464">
        <v>463</v>
      </c>
      <c r="B464" t="s">
        <v>1102</v>
      </c>
      <c r="C464" t="s">
        <v>2666</v>
      </c>
      <c r="D464" t="s">
        <v>2667</v>
      </c>
    </row>
    <row r="465" spans="1:4">
      <c r="A465">
        <v>464</v>
      </c>
      <c r="B465" t="s">
        <v>1102</v>
      </c>
      <c r="C465" t="s">
        <v>578</v>
      </c>
      <c r="D465" t="s">
        <v>2668</v>
      </c>
    </row>
    <row r="466" spans="1:4">
      <c r="A466">
        <v>465</v>
      </c>
      <c r="B466" t="s">
        <v>1102</v>
      </c>
      <c r="C466" t="s">
        <v>2669</v>
      </c>
      <c r="D466" t="s">
        <v>2670</v>
      </c>
    </row>
    <row r="467" spans="1:4">
      <c r="A467">
        <v>466</v>
      </c>
      <c r="B467" t="s">
        <v>1102</v>
      </c>
      <c r="C467" t="s">
        <v>2671</v>
      </c>
      <c r="D467" t="s">
        <v>2672</v>
      </c>
    </row>
    <row r="468" spans="1:4">
      <c r="A468">
        <v>467</v>
      </c>
      <c r="B468" t="s">
        <v>1102</v>
      </c>
      <c r="C468" t="s">
        <v>2673</v>
      </c>
      <c r="D468" t="s">
        <v>2674</v>
      </c>
    </row>
    <row r="469" spans="1:4">
      <c r="A469">
        <v>468</v>
      </c>
      <c r="B469" t="s">
        <v>1102</v>
      </c>
      <c r="C469" t="s">
        <v>1102</v>
      </c>
      <c r="D469" t="s">
        <v>1103</v>
      </c>
    </row>
    <row r="470" spans="1:4">
      <c r="A470">
        <v>469</v>
      </c>
      <c r="B470" t="s">
        <v>1102</v>
      </c>
      <c r="C470" t="s">
        <v>2675</v>
      </c>
      <c r="D470" t="s">
        <v>2676</v>
      </c>
    </row>
    <row r="471" spans="1:4">
      <c r="A471">
        <v>470</v>
      </c>
      <c r="B471" t="s">
        <v>1102</v>
      </c>
      <c r="C471" t="s">
        <v>2677</v>
      </c>
      <c r="D471" t="s">
        <v>2678</v>
      </c>
    </row>
    <row r="472" spans="1:4">
      <c r="A472">
        <v>471</v>
      </c>
      <c r="B472" t="s">
        <v>1102</v>
      </c>
      <c r="C472" t="s">
        <v>2679</v>
      </c>
      <c r="D472" t="s">
        <v>2680</v>
      </c>
    </row>
    <row r="473" spans="1:4">
      <c r="A473">
        <v>472</v>
      </c>
      <c r="B473" t="s">
        <v>1102</v>
      </c>
      <c r="C473" t="s">
        <v>1327</v>
      </c>
      <c r="D473" t="s">
        <v>1328</v>
      </c>
    </row>
    <row r="474" spans="1:4">
      <c r="A474">
        <v>473</v>
      </c>
      <c r="B474" t="s">
        <v>1049</v>
      </c>
      <c r="C474" t="s">
        <v>1049</v>
      </c>
      <c r="D474" t="s">
        <v>1050</v>
      </c>
    </row>
    <row r="475" spans="1:4">
      <c r="A475">
        <v>474</v>
      </c>
      <c r="B475" t="s">
        <v>690</v>
      </c>
      <c r="C475" t="s">
        <v>754</v>
      </c>
      <c r="D475" t="s">
        <v>755</v>
      </c>
    </row>
    <row r="476" spans="1:4">
      <c r="A476">
        <v>475</v>
      </c>
      <c r="B476" t="s">
        <v>690</v>
      </c>
      <c r="C476" t="s">
        <v>692</v>
      </c>
      <c r="D476" t="s">
        <v>693</v>
      </c>
    </row>
    <row r="477" spans="1:4">
      <c r="A477">
        <v>476</v>
      </c>
      <c r="B477" t="s">
        <v>690</v>
      </c>
      <c r="C477" t="s">
        <v>2681</v>
      </c>
      <c r="D477" t="s">
        <v>2682</v>
      </c>
    </row>
    <row r="478" spans="1:4">
      <c r="A478">
        <v>477</v>
      </c>
      <c r="B478" t="s">
        <v>690</v>
      </c>
      <c r="C478" t="s">
        <v>2683</v>
      </c>
      <c r="D478" t="s">
        <v>2684</v>
      </c>
    </row>
    <row r="479" spans="1:4">
      <c r="A479">
        <v>478</v>
      </c>
      <c r="B479" t="s">
        <v>690</v>
      </c>
      <c r="C479" t="s">
        <v>2685</v>
      </c>
      <c r="D479" t="s">
        <v>2686</v>
      </c>
    </row>
    <row r="480" spans="1:4">
      <c r="A480">
        <v>479</v>
      </c>
      <c r="B480" t="s">
        <v>690</v>
      </c>
      <c r="C480" t="s">
        <v>2687</v>
      </c>
      <c r="D480" t="s">
        <v>2688</v>
      </c>
    </row>
    <row r="481" spans="1:4">
      <c r="A481">
        <v>480</v>
      </c>
      <c r="B481" t="s">
        <v>690</v>
      </c>
      <c r="C481" t="s">
        <v>2689</v>
      </c>
      <c r="D481" t="s">
        <v>2690</v>
      </c>
    </row>
    <row r="482" spans="1:4">
      <c r="A482">
        <v>481</v>
      </c>
      <c r="B482" t="s">
        <v>690</v>
      </c>
      <c r="C482" t="s">
        <v>690</v>
      </c>
      <c r="D482" t="s">
        <v>691</v>
      </c>
    </row>
    <row r="483" spans="1:4">
      <c r="A483">
        <v>482</v>
      </c>
      <c r="B483" t="s">
        <v>690</v>
      </c>
      <c r="C483" t="s">
        <v>1944</v>
      </c>
      <c r="D483" t="s">
        <v>1945</v>
      </c>
    </row>
    <row r="484" spans="1:4">
      <c r="A484">
        <v>483</v>
      </c>
      <c r="B484" t="s">
        <v>690</v>
      </c>
      <c r="C484" t="s">
        <v>1321</v>
      </c>
      <c r="D484" t="s">
        <v>1322</v>
      </c>
    </row>
    <row r="485" spans="1:4">
      <c r="A485">
        <v>484</v>
      </c>
      <c r="B485" t="s">
        <v>970</v>
      </c>
      <c r="C485" t="s">
        <v>2691</v>
      </c>
      <c r="D485" t="s">
        <v>2692</v>
      </c>
    </row>
    <row r="486" spans="1:4">
      <c r="A486">
        <v>485</v>
      </c>
      <c r="B486" t="s">
        <v>970</v>
      </c>
      <c r="C486" t="s">
        <v>1238</v>
      </c>
      <c r="D486" t="s">
        <v>1239</v>
      </c>
    </row>
    <row r="487" spans="1:4">
      <c r="A487">
        <v>486</v>
      </c>
      <c r="B487" t="s">
        <v>970</v>
      </c>
      <c r="C487" t="s">
        <v>1118</v>
      </c>
      <c r="D487" t="s">
        <v>1119</v>
      </c>
    </row>
    <row r="488" spans="1:4">
      <c r="A488">
        <v>487</v>
      </c>
      <c r="B488" t="s">
        <v>970</v>
      </c>
      <c r="C488" t="s">
        <v>970</v>
      </c>
      <c r="D488" t="s">
        <v>971</v>
      </c>
    </row>
    <row r="489" spans="1:4">
      <c r="A489">
        <v>488</v>
      </c>
      <c r="B489" t="s">
        <v>970</v>
      </c>
      <c r="C489" t="s">
        <v>972</v>
      </c>
      <c r="D489" t="s">
        <v>973</v>
      </c>
    </row>
    <row r="490" spans="1:4">
      <c r="A490">
        <v>489</v>
      </c>
      <c r="B490" t="s">
        <v>1563</v>
      </c>
      <c r="C490" t="s">
        <v>2693</v>
      </c>
      <c r="D490" t="s">
        <v>2694</v>
      </c>
    </row>
    <row r="491" spans="1:4">
      <c r="A491">
        <v>490</v>
      </c>
      <c r="B491" t="s">
        <v>1563</v>
      </c>
      <c r="C491" t="s">
        <v>2695</v>
      </c>
      <c r="D491" t="s">
        <v>2696</v>
      </c>
    </row>
    <row r="492" spans="1:4">
      <c r="A492">
        <v>491</v>
      </c>
      <c r="B492" t="s">
        <v>1563</v>
      </c>
      <c r="C492" t="s">
        <v>2697</v>
      </c>
      <c r="D492" t="s">
        <v>2698</v>
      </c>
    </row>
    <row r="493" spans="1:4">
      <c r="A493">
        <v>492</v>
      </c>
      <c r="B493" t="s">
        <v>1563</v>
      </c>
      <c r="C493" t="s">
        <v>2699</v>
      </c>
      <c r="D493" t="s">
        <v>2700</v>
      </c>
    </row>
    <row r="494" spans="1:4">
      <c r="A494">
        <v>493</v>
      </c>
      <c r="B494" t="s">
        <v>1563</v>
      </c>
      <c r="C494" t="s">
        <v>1563</v>
      </c>
      <c r="D494" t="s">
        <v>1564</v>
      </c>
    </row>
    <row r="495" spans="1:4">
      <c r="A495">
        <v>494</v>
      </c>
      <c r="B495" t="s">
        <v>1563</v>
      </c>
      <c r="C495" t="s">
        <v>1565</v>
      </c>
      <c r="D495" t="s">
        <v>1566</v>
      </c>
    </row>
    <row r="496" spans="1:4">
      <c r="A496">
        <v>495</v>
      </c>
      <c r="B496" t="s">
        <v>1563</v>
      </c>
      <c r="C496" t="s">
        <v>576</v>
      </c>
      <c r="D496" t="s">
        <v>2701</v>
      </c>
    </row>
    <row r="497" spans="1:4">
      <c r="A497">
        <v>496</v>
      </c>
      <c r="B497" t="s">
        <v>1563</v>
      </c>
      <c r="C497" t="s">
        <v>2702</v>
      </c>
      <c r="D497" t="s">
        <v>2703</v>
      </c>
    </row>
    <row r="498" spans="1:4">
      <c r="A498">
        <v>497</v>
      </c>
      <c r="B498" t="s">
        <v>1563</v>
      </c>
      <c r="C498" t="s">
        <v>2096</v>
      </c>
      <c r="D498" t="s">
        <v>2704</v>
      </c>
    </row>
    <row r="499" spans="1:4">
      <c r="A499">
        <v>498</v>
      </c>
      <c r="B499" t="s">
        <v>1254</v>
      </c>
      <c r="C499" t="s">
        <v>692</v>
      </c>
      <c r="D499" t="s">
        <v>2705</v>
      </c>
    </row>
    <row r="500" spans="1:4">
      <c r="A500">
        <v>499</v>
      </c>
      <c r="B500" t="s">
        <v>1254</v>
      </c>
      <c r="C500" t="s">
        <v>2706</v>
      </c>
      <c r="D500" t="s">
        <v>2707</v>
      </c>
    </row>
    <row r="501" spans="1:4">
      <c r="A501">
        <v>500</v>
      </c>
      <c r="B501" t="s">
        <v>1254</v>
      </c>
      <c r="C501" t="s">
        <v>2708</v>
      </c>
      <c r="D501" t="s">
        <v>2709</v>
      </c>
    </row>
    <row r="502" spans="1:4">
      <c r="A502">
        <v>501</v>
      </c>
      <c r="B502" t="s">
        <v>1254</v>
      </c>
      <c r="C502" t="s">
        <v>1866</v>
      </c>
      <c r="D502" t="s">
        <v>1867</v>
      </c>
    </row>
    <row r="503" spans="1:4">
      <c r="A503">
        <v>502</v>
      </c>
      <c r="B503" t="s">
        <v>1254</v>
      </c>
      <c r="C503" t="s">
        <v>2710</v>
      </c>
      <c r="D503" t="s">
        <v>2711</v>
      </c>
    </row>
    <row r="504" spans="1:4">
      <c r="A504">
        <v>503</v>
      </c>
      <c r="B504" t="s">
        <v>1254</v>
      </c>
      <c r="C504" t="s">
        <v>2712</v>
      </c>
      <c r="D504" t="s">
        <v>2713</v>
      </c>
    </row>
    <row r="505" spans="1:4">
      <c r="A505">
        <v>504</v>
      </c>
      <c r="B505" t="s">
        <v>1254</v>
      </c>
      <c r="C505" t="s">
        <v>1254</v>
      </c>
      <c r="D505" t="s">
        <v>1255</v>
      </c>
    </row>
    <row r="506" spans="1:4">
      <c r="A506">
        <v>505</v>
      </c>
      <c r="B506" t="s">
        <v>1254</v>
      </c>
      <c r="C506" t="s">
        <v>1256</v>
      </c>
      <c r="D506" t="s">
        <v>1257</v>
      </c>
    </row>
    <row r="507" spans="1:4">
      <c r="A507">
        <v>506</v>
      </c>
      <c r="B507" t="s">
        <v>1254</v>
      </c>
      <c r="C507" t="s">
        <v>2714</v>
      </c>
      <c r="D507" t="s">
        <v>2715</v>
      </c>
    </row>
    <row r="508" spans="1:4">
      <c r="A508">
        <v>507</v>
      </c>
      <c r="B508" t="s">
        <v>1573</v>
      </c>
      <c r="C508" t="s">
        <v>2716</v>
      </c>
      <c r="D508" t="s">
        <v>2717</v>
      </c>
    </row>
    <row r="509" spans="1:4">
      <c r="A509">
        <v>508</v>
      </c>
      <c r="B509" t="s">
        <v>1573</v>
      </c>
      <c r="C509" t="s">
        <v>2718</v>
      </c>
      <c r="D509" t="s">
        <v>2719</v>
      </c>
    </row>
    <row r="510" spans="1:4">
      <c r="A510">
        <v>509</v>
      </c>
      <c r="B510" t="s">
        <v>1573</v>
      </c>
      <c r="C510" t="s">
        <v>2720</v>
      </c>
      <c r="D510" t="s">
        <v>2721</v>
      </c>
    </row>
    <row r="511" spans="1:4">
      <c r="A511">
        <v>510</v>
      </c>
      <c r="B511" t="s">
        <v>1573</v>
      </c>
      <c r="C511" t="s">
        <v>2722</v>
      </c>
      <c r="D511" t="s">
        <v>2723</v>
      </c>
    </row>
    <row r="512" spans="1:4">
      <c r="A512">
        <v>511</v>
      </c>
      <c r="B512" t="s">
        <v>1573</v>
      </c>
      <c r="C512" t="s">
        <v>2724</v>
      </c>
      <c r="D512" t="s">
        <v>2725</v>
      </c>
    </row>
    <row r="513" spans="1:4">
      <c r="A513">
        <v>512</v>
      </c>
      <c r="B513" t="s">
        <v>1573</v>
      </c>
      <c r="C513" t="s">
        <v>2726</v>
      </c>
      <c r="D513" t="s">
        <v>2727</v>
      </c>
    </row>
    <row r="514" spans="1:4">
      <c r="A514">
        <v>513</v>
      </c>
      <c r="B514" t="s">
        <v>1573</v>
      </c>
      <c r="C514" t="s">
        <v>2728</v>
      </c>
      <c r="D514" t="s">
        <v>2729</v>
      </c>
    </row>
    <row r="515" spans="1:4">
      <c r="A515">
        <v>514</v>
      </c>
      <c r="B515" t="s">
        <v>1573</v>
      </c>
      <c r="C515" t="s">
        <v>2730</v>
      </c>
      <c r="D515" t="s">
        <v>2731</v>
      </c>
    </row>
    <row r="516" spans="1:4">
      <c r="A516">
        <v>515</v>
      </c>
      <c r="B516" t="s">
        <v>1573</v>
      </c>
      <c r="C516" t="s">
        <v>1573</v>
      </c>
      <c r="D516" t="s">
        <v>1574</v>
      </c>
    </row>
    <row r="517" spans="1:4">
      <c r="A517">
        <v>516</v>
      </c>
      <c r="B517" t="s">
        <v>1573</v>
      </c>
      <c r="C517" t="s">
        <v>1575</v>
      </c>
      <c r="D517" t="s">
        <v>1576</v>
      </c>
    </row>
    <row r="518" spans="1:4">
      <c r="A518">
        <v>517</v>
      </c>
      <c r="B518" t="s">
        <v>1573</v>
      </c>
      <c r="C518" t="s">
        <v>2732</v>
      </c>
      <c r="D518" t="s">
        <v>2733</v>
      </c>
    </row>
    <row r="519" spans="1:4">
      <c r="A519">
        <v>518</v>
      </c>
      <c r="B519" t="s">
        <v>723</v>
      </c>
      <c r="C519" t="s">
        <v>2734</v>
      </c>
      <c r="D519" t="s">
        <v>2735</v>
      </c>
    </row>
    <row r="520" spans="1:4">
      <c r="A520">
        <v>519</v>
      </c>
      <c r="B520" t="s">
        <v>723</v>
      </c>
      <c r="C520" t="s">
        <v>725</v>
      </c>
      <c r="D520" t="s">
        <v>726</v>
      </c>
    </row>
    <row r="521" spans="1:4">
      <c r="A521">
        <v>520</v>
      </c>
      <c r="B521" t="s">
        <v>723</v>
      </c>
      <c r="C521" t="s">
        <v>1507</v>
      </c>
      <c r="D521" t="s">
        <v>1508</v>
      </c>
    </row>
    <row r="522" spans="1:4">
      <c r="A522">
        <v>521</v>
      </c>
      <c r="B522" t="s">
        <v>723</v>
      </c>
      <c r="C522" t="s">
        <v>2736</v>
      </c>
      <c r="D522" t="s">
        <v>2737</v>
      </c>
    </row>
    <row r="523" spans="1:4">
      <c r="A523">
        <v>522</v>
      </c>
      <c r="B523" t="s">
        <v>723</v>
      </c>
      <c r="C523" t="s">
        <v>1991</v>
      </c>
      <c r="D523" t="s">
        <v>1992</v>
      </c>
    </row>
    <row r="524" spans="1:4">
      <c r="A524">
        <v>523</v>
      </c>
      <c r="B524" t="s">
        <v>723</v>
      </c>
      <c r="C524" t="s">
        <v>2738</v>
      </c>
      <c r="D524" t="s">
        <v>2739</v>
      </c>
    </row>
    <row r="525" spans="1:4">
      <c r="A525">
        <v>524</v>
      </c>
      <c r="B525" t="s">
        <v>723</v>
      </c>
      <c r="C525" t="s">
        <v>2740</v>
      </c>
      <c r="D525" t="s">
        <v>2741</v>
      </c>
    </row>
    <row r="526" spans="1:4">
      <c r="A526">
        <v>525</v>
      </c>
      <c r="B526" t="s">
        <v>723</v>
      </c>
      <c r="C526" t="s">
        <v>2742</v>
      </c>
      <c r="D526" t="s">
        <v>2743</v>
      </c>
    </row>
    <row r="527" spans="1:4">
      <c r="A527">
        <v>526</v>
      </c>
      <c r="B527" t="s">
        <v>723</v>
      </c>
      <c r="C527" t="s">
        <v>584</v>
      </c>
      <c r="D527" t="s">
        <v>2744</v>
      </c>
    </row>
    <row r="528" spans="1:4">
      <c r="A528">
        <v>527</v>
      </c>
      <c r="B528" t="s">
        <v>723</v>
      </c>
      <c r="C528" t="s">
        <v>1758</v>
      </c>
      <c r="D528" t="s">
        <v>1759</v>
      </c>
    </row>
    <row r="529" spans="1:4">
      <c r="A529">
        <v>528</v>
      </c>
      <c r="B529" t="s">
        <v>723</v>
      </c>
      <c r="C529" t="s">
        <v>2745</v>
      </c>
      <c r="D529" t="s">
        <v>2746</v>
      </c>
    </row>
    <row r="530" spans="1:4">
      <c r="A530">
        <v>529</v>
      </c>
      <c r="B530" t="s">
        <v>723</v>
      </c>
      <c r="C530" t="s">
        <v>1814</v>
      </c>
      <c r="D530" t="s">
        <v>1815</v>
      </c>
    </row>
    <row r="531" spans="1:4">
      <c r="A531">
        <v>530</v>
      </c>
      <c r="B531" t="s">
        <v>723</v>
      </c>
      <c r="C531" t="s">
        <v>2747</v>
      </c>
      <c r="D531" t="s">
        <v>2748</v>
      </c>
    </row>
    <row r="532" spans="1:4">
      <c r="A532">
        <v>531</v>
      </c>
      <c r="B532" t="s">
        <v>723</v>
      </c>
      <c r="C532" t="s">
        <v>723</v>
      </c>
      <c r="D532" t="s">
        <v>724</v>
      </c>
    </row>
    <row r="533" spans="1:4">
      <c r="A533">
        <v>532</v>
      </c>
      <c r="B533" t="s">
        <v>933</v>
      </c>
      <c r="C533" t="s">
        <v>1726</v>
      </c>
      <c r="D533" t="s">
        <v>1727</v>
      </c>
    </row>
    <row r="534" spans="1:4">
      <c r="A534">
        <v>533</v>
      </c>
      <c r="B534" t="s">
        <v>933</v>
      </c>
      <c r="C534" t="s">
        <v>2749</v>
      </c>
      <c r="D534" t="s">
        <v>2750</v>
      </c>
    </row>
    <row r="535" spans="1:4">
      <c r="A535">
        <v>534</v>
      </c>
      <c r="B535" t="s">
        <v>933</v>
      </c>
      <c r="C535" t="s">
        <v>2751</v>
      </c>
      <c r="D535" t="s">
        <v>2752</v>
      </c>
    </row>
    <row r="536" spans="1:4">
      <c r="A536">
        <v>535</v>
      </c>
      <c r="B536" t="s">
        <v>933</v>
      </c>
      <c r="C536" t="s">
        <v>935</v>
      </c>
      <c r="D536" t="s">
        <v>936</v>
      </c>
    </row>
    <row r="537" spans="1:4">
      <c r="A537">
        <v>536</v>
      </c>
      <c r="B537" t="s">
        <v>933</v>
      </c>
      <c r="C537" t="s">
        <v>2011</v>
      </c>
      <c r="D537" t="s">
        <v>2012</v>
      </c>
    </row>
    <row r="538" spans="1:4">
      <c r="A538">
        <v>537</v>
      </c>
      <c r="B538" t="s">
        <v>933</v>
      </c>
      <c r="C538" t="s">
        <v>2753</v>
      </c>
      <c r="D538" t="s">
        <v>2754</v>
      </c>
    </row>
    <row r="539" spans="1:4">
      <c r="A539">
        <v>538</v>
      </c>
      <c r="B539" t="s">
        <v>933</v>
      </c>
      <c r="C539" t="s">
        <v>2755</v>
      </c>
      <c r="D539" t="s">
        <v>2756</v>
      </c>
    </row>
    <row r="540" spans="1:4">
      <c r="A540">
        <v>539</v>
      </c>
      <c r="B540" t="s">
        <v>933</v>
      </c>
      <c r="C540" t="s">
        <v>2757</v>
      </c>
      <c r="D540" t="s">
        <v>2758</v>
      </c>
    </row>
    <row r="541" spans="1:4">
      <c r="A541">
        <v>540</v>
      </c>
      <c r="B541" t="s">
        <v>933</v>
      </c>
      <c r="C541" t="s">
        <v>1721</v>
      </c>
      <c r="D541" t="s">
        <v>1722</v>
      </c>
    </row>
    <row r="542" spans="1:4">
      <c r="A542">
        <v>541</v>
      </c>
      <c r="B542" t="s">
        <v>933</v>
      </c>
      <c r="C542" t="s">
        <v>2759</v>
      </c>
      <c r="D542" t="s">
        <v>2760</v>
      </c>
    </row>
    <row r="543" spans="1:4">
      <c r="A543">
        <v>542</v>
      </c>
      <c r="B543" t="s">
        <v>933</v>
      </c>
      <c r="C543" t="s">
        <v>933</v>
      </c>
      <c r="D543" t="s">
        <v>934</v>
      </c>
    </row>
    <row r="544" spans="1:4">
      <c r="A544">
        <v>543</v>
      </c>
      <c r="B544" t="s">
        <v>1273</v>
      </c>
      <c r="C544" t="s">
        <v>1707</v>
      </c>
      <c r="D544" t="s">
        <v>1708</v>
      </c>
    </row>
    <row r="545" spans="1:4">
      <c r="A545">
        <v>544</v>
      </c>
      <c r="B545" t="s">
        <v>1273</v>
      </c>
      <c r="C545" t="s">
        <v>1487</v>
      </c>
      <c r="D545" t="s">
        <v>1488</v>
      </c>
    </row>
    <row r="546" spans="1:4">
      <c r="A546">
        <v>545</v>
      </c>
      <c r="B546" t="s">
        <v>1273</v>
      </c>
      <c r="C546" t="s">
        <v>2761</v>
      </c>
      <c r="D546" t="s">
        <v>2762</v>
      </c>
    </row>
    <row r="547" spans="1:4">
      <c r="A547">
        <v>546</v>
      </c>
      <c r="B547" t="s">
        <v>1273</v>
      </c>
      <c r="C547" t="s">
        <v>2763</v>
      </c>
      <c r="D547" t="s">
        <v>2764</v>
      </c>
    </row>
    <row r="548" spans="1:4">
      <c r="A548">
        <v>547</v>
      </c>
      <c r="B548" t="s">
        <v>1273</v>
      </c>
      <c r="C548" t="s">
        <v>2765</v>
      </c>
      <c r="D548" t="s">
        <v>2766</v>
      </c>
    </row>
    <row r="549" spans="1:4">
      <c r="A549">
        <v>548</v>
      </c>
      <c r="B549" t="s">
        <v>1273</v>
      </c>
      <c r="C549" t="s">
        <v>1275</v>
      </c>
      <c r="D549" t="s">
        <v>1276</v>
      </c>
    </row>
    <row r="550" spans="1:4">
      <c r="A550">
        <v>549</v>
      </c>
      <c r="B550" t="s">
        <v>1273</v>
      </c>
      <c r="C550" t="s">
        <v>1273</v>
      </c>
      <c r="D550" t="s">
        <v>1274</v>
      </c>
    </row>
    <row r="551" spans="1:4">
      <c r="A551">
        <v>550</v>
      </c>
      <c r="B551" t="s">
        <v>1273</v>
      </c>
      <c r="C551" t="s">
        <v>2767</v>
      </c>
      <c r="D551" t="s">
        <v>2768</v>
      </c>
    </row>
    <row r="552" spans="1:4">
      <c r="A552">
        <v>551</v>
      </c>
      <c r="B552" t="s">
        <v>925</v>
      </c>
      <c r="C552" t="s">
        <v>2769</v>
      </c>
      <c r="D552" t="s">
        <v>2770</v>
      </c>
    </row>
    <row r="553" spans="1:4">
      <c r="A553">
        <v>552</v>
      </c>
      <c r="B553" t="s">
        <v>925</v>
      </c>
      <c r="C553" t="s">
        <v>927</v>
      </c>
      <c r="D553" t="s">
        <v>928</v>
      </c>
    </row>
    <row r="554" spans="1:4">
      <c r="A554">
        <v>553</v>
      </c>
      <c r="B554" t="s">
        <v>925</v>
      </c>
      <c r="C554" t="s">
        <v>984</v>
      </c>
      <c r="D554" t="s">
        <v>985</v>
      </c>
    </row>
    <row r="555" spans="1:4">
      <c r="A555">
        <v>554</v>
      </c>
      <c r="B555" t="s">
        <v>925</v>
      </c>
      <c r="C555" t="s">
        <v>2771</v>
      </c>
      <c r="D555" t="s">
        <v>2772</v>
      </c>
    </row>
    <row r="556" spans="1:4">
      <c r="A556">
        <v>555</v>
      </c>
      <c r="B556" t="s">
        <v>925</v>
      </c>
      <c r="C556" t="s">
        <v>2773</v>
      </c>
      <c r="D556" t="s">
        <v>2774</v>
      </c>
    </row>
    <row r="557" spans="1:4">
      <c r="A557">
        <v>556</v>
      </c>
      <c r="B557" t="s">
        <v>925</v>
      </c>
      <c r="C557" t="s">
        <v>2775</v>
      </c>
      <c r="D557" t="s">
        <v>2776</v>
      </c>
    </row>
    <row r="558" spans="1:4">
      <c r="A558">
        <v>557</v>
      </c>
      <c r="B558" t="s">
        <v>925</v>
      </c>
      <c r="C558" t="s">
        <v>2777</v>
      </c>
      <c r="D558" t="s">
        <v>2778</v>
      </c>
    </row>
    <row r="559" spans="1:4">
      <c r="A559">
        <v>558</v>
      </c>
      <c r="B559" t="s">
        <v>925</v>
      </c>
      <c r="C559" t="s">
        <v>925</v>
      </c>
      <c r="D559" t="s">
        <v>926</v>
      </c>
    </row>
    <row r="560" spans="1:4">
      <c r="A560">
        <v>559</v>
      </c>
      <c r="B560" t="s">
        <v>925</v>
      </c>
      <c r="C560" t="s">
        <v>1055</v>
      </c>
      <c r="D560" t="s">
        <v>1056</v>
      </c>
    </row>
    <row r="561" spans="1:4">
      <c r="A561">
        <v>560</v>
      </c>
      <c r="B561" t="s">
        <v>889</v>
      </c>
      <c r="C561" t="s">
        <v>889</v>
      </c>
      <c r="D561" t="s">
        <v>890</v>
      </c>
    </row>
    <row r="562" spans="1:4">
      <c r="A562">
        <v>561</v>
      </c>
      <c r="B562" t="s">
        <v>889</v>
      </c>
      <c r="C562" t="s">
        <v>2779</v>
      </c>
      <c r="D562" t="s">
        <v>2780</v>
      </c>
    </row>
    <row r="563" spans="1:4">
      <c r="A563">
        <v>562</v>
      </c>
      <c r="B563" t="s">
        <v>889</v>
      </c>
      <c r="C563" t="s">
        <v>2781</v>
      </c>
      <c r="D563" t="s">
        <v>2782</v>
      </c>
    </row>
    <row r="564" spans="1:4">
      <c r="A564">
        <v>563</v>
      </c>
      <c r="B564" t="s">
        <v>889</v>
      </c>
      <c r="C564" t="s">
        <v>2783</v>
      </c>
      <c r="D564" t="s">
        <v>2784</v>
      </c>
    </row>
    <row r="565" spans="1:4">
      <c r="A565">
        <v>564</v>
      </c>
      <c r="B565" t="s">
        <v>889</v>
      </c>
      <c r="C565" t="s">
        <v>2785</v>
      </c>
      <c r="D565" t="s">
        <v>2786</v>
      </c>
    </row>
    <row r="566" spans="1:4">
      <c r="A566">
        <v>565</v>
      </c>
      <c r="B566" t="s">
        <v>889</v>
      </c>
      <c r="C566" t="s">
        <v>2787</v>
      </c>
      <c r="D566" t="s">
        <v>2788</v>
      </c>
    </row>
    <row r="567" spans="1:4">
      <c r="A567">
        <v>566</v>
      </c>
      <c r="B567" t="s">
        <v>889</v>
      </c>
      <c r="C567" t="s">
        <v>2789</v>
      </c>
      <c r="D567" t="s">
        <v>2790</v>
      </c>
    </row>
    <row r="568" spans="1:4">
      <c r="A568">
        <v>567</v>
      </c>
      <c r="B568" t="s">
        <v>889</v>
      </c>
      <c r="C568" t="s">
        <v>2791</v>
      </c>
      <c r="D568" t="s">
        <v>2792</v>
      </c>
    </row>
    <row r="569" spans="1:4">
      <c r="A569">
        <v>568</v>
      </c>
      <c r="B569" t="s">
        <v>889</v>
      </c>
      <c r="C569" t="s">
        <v>2793</v>
      </c>
      <c r="D569" t="s">
        <v>2794</v>
      </c>
    </row>
    <row r="570" spans="1:4">
      <c r="A570">
        <v>569</v>
      </c>
      <c r="B570" t="s">
        <v>889</v>
      </c>
      <c r="C570" t="s">
        <v>2795</v>
      </c>
      <c r="D570" t="s">
        <v>2796</v>
      </c>
    </row>
    <row r="571" spans="1:4">
      <c r="A571">
        <v>570</v>
      </c>
      <c r="B571" t="s">
        <v>889</v>
      </c>
      <c r="C571" t="s">
        <v>2797</v>
      </c>
      <c r="D571" t="s">
        <v>2798</v>
      </c>
    </row>
    <row r="572" spans="1:4">
      <c r="A572">
        <v>571</v>
      </c>
      <c r="B572" t="s">
        <v>889</v>
      </c>
      <c r="C572" t="s">
        <v>2799</v>
      </c>
      <c r="D572" t="s">
        <v>2800</v>
      </c>
    </row>
    <row r="573" spans="1:4">
      <c r="A573">
        <v>572</v>
      </c>
      <c r="B573" t="s">
        <v>889</v>
      </c>
      <c r="C573" t="s">
        <v>2801</v>
      </c>
      <c r="D573" t="s">
        <v>2802</v>
      </c>
    </row>
    <row r="574" spans="1:4">
      <c r="A574">
        <v>573</v>
      </c>
      <c r="B574" t="s">
        <v>889</v>
      </c>
      <c r="C574" t="s">
        <v>2803</v>
      </c>
      <c r="D574" t="s">
        <v>2804</v>
      </c>
    </row>
    <row r="575" spans="1:4">
      <c r="A575">
        <v>574</v>
      </c>
      <c r="B575" t="s">
        <v>889</v>
      </c>
      <c r="C575" t="s">
        <v>903</v>
      </c>
      <c r="D575" t="s">
        <v>904</v>
      </c>
    </row>
    <row r="576" spans="1:4">
      <c r="A576">
        <v>575</v>
      </c>
      <c r="B576" t="s">
        <v>889</v>
      </c>
      <c r="C576" t="s">
        <v>2805</v>
      </c>
      <c r="D576" t="s">
        <v>2806</v>
      </c>
    </row>
    <row r="577" spans="1:4">
      <c r="A577">
        <v>576</v>
      </c>
      <c r="B577" t="s">
        <v>889</v>
      </c>
      <c r="C577" t="s">
        <v>2807</v>
      </c>
      <c r="D577" t="s">
        <v>2808</v>
      </c>
    </row>
    <row r="578" spans="1:4">
      <c r="A578">
        <v>577</v>
      </c>
      <c r="B578" t="s">
        <v>889</v>
      </c>
      <c r="C578" t="s">
        <v>2809</v>
      </c>
      <c r="D578" t="s">
        <v>2810</v>
      </c>
    </row>
    <row r="579" spans="1:4">
      <c r="A579">
        <v>578</v>
      </c>
      <c r="B579" t="s">
        <v>889</v>
      </c>
      <c r="C579" t="s">
        <v>2811</v>
      </c>
      <c r="D579" t="s">
        <v>2812</v>
      </c>
    </row>
    <row r="580" spans="1:4">
      <c r="A580">
        <v>579</v>
      </c>
      <c r="B580" t="s">
        <v>889</v>
      </c>
      <c r="C580" t="s">
        <v>2813</v>
      </c>
      <c r="D580" t="s">
        <v>2814</v>
      </c>
    </row>
    <row r="581" spans="1:4">
      <c r="A581">
        <v>580</v>
      </c>
      <c r="B581" t="s">
        <v>889</v>
      </c>
      <c r="C581" t="s">
        <v>2815</v>
      </c>
      <c r="D581" t="s">
        <v>2816</v>
      </c>
    </row>
    <row r="582" spans="1:4">
      <c r="A582">
        <v>581</v>
      </c>
      <c r="B582" t="s">
        <v>889</v>
      </c>
      <c r="C582" t="s">
        <v>891</v>
      </c>
      <c r="D582" t="s">
        <v>892</v>
      </c>
    </row>
    <row r="583" spans="1:4">
      <c r="A583">
        <v>582</v>
      </c>
      <c r="B583" t="s">
        <v>889</v>
      </c>
      <c r="C583" t="s">
        <v>897</v>
      </c>
      <c r="D583" t="s">
        <v>898</v>
      </c>
    </row>
    <row r="584" spans="1:4">
      <c r="A584">
        <v>583</v>
      </c>
      <c r="B584" t="s">
        <v>889</v>
      </c>
      <c r="C584" t="s">
        <v>2817</v>
      </c>
      <c r="D584" t="s">
        <v>2818</v>
      </c>
    </row>
  </sheetData>
  <phoneticPr fontId="8" type="noConversion"/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>
  <sheetPr codeName="modfrmReestrMR">
    <tabColor indexed="47"/>
  </sheetPr>
  <dimension ref="A1"/>
  <sheetViews>
    <sheetView showGridLines="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00" enableFormatConditionsCalculation="0">
    <tabColor indexed="31"/>
  </sheetPr>
  <dimension ref="A1:L56"/>
  <sheetViews>
    <sheetView showGridLines="0" tabSelected="1" topLeftCell="D4" workbookViewId="0">
      <selection activeCell="F59" sqref="F59"/>
    </sheetView>
  </sheetViews>
  <sheetFormatPr defaultRowHeight="11.25"/>
  <cols>
    <col min="1" max="1" width="29.85546875" style="147" hidden="1" customWidth="1"/>
    <col min="2" max="2" width="10.7109375" style="147" hidden="1" customWidth="1"/>
    <col min="3" max="3" width="3.7109375" style="22" hidden="1" customWidth="1"/>
    <col min="4" max="4" width="3.7109375" style="27" customWidth="1"/>
    <col min="5" max="5" width="38.140625" style="27" customWidth="1"/>
    <col min="6" max="6" width="50.7109375" style="27" customWidth="1"/>
    <col min="7" max="7" width="3.7109375" style="26" customWidth="1"/>
    <col min="8" max="8" width="9.140625" style="27"/>
    <col min="9" max="9" width="9.140625" style="91" customWidth="1"/>
    <col min="10" max="16384" width="9.140625" style="27"/>
  </cols>
  <sheetData>
    <row r="1" spans="1:12" s="20" customFormat="1" ht="13.5" hidden="1" customHeight="1">
      <c r="A1" s="146"/>
      <c r="B1" s="147"/>
      <c r="F1" s="66">
        <v>26621021</v>
      </c>
      <c r="G1" s="21"/>
      <c r="I1" s="91"/>
      <c r="L1" s="165"/>
    </row>
    <row r="2" spans="1:12" s="20" customFormat="1" ht="12" hidden="1" customHeight="1">
      <c r="A2" s="146"/>
      <c r="B2" s="147"/>
      <c r="G2" s="21"/>
      <c r="I2" s="91"/>
    </row>
    <row r="3" spans="1:12" hidden="1"/>
    <row r="4" spans="1:12" ht="15.75" customHeight="1">
      <c r="D4" s="23"/>
      <c r="E4" s="24"/>
      <c r="F4" s="25" t="str">
        <f>version</f>
        <v>Версия 6.0.2</v>
      </c>
    </row>
    <row r="5" spans="1:12" ht="20.25" customHeight="1">
      <c r="D5" s="28"/>
      <c r="E5" s="336" t="s">
        <v>265</v>
      </c>
      <c r="F5" s="336"/>
      <c r="G5" s="29"/>
    </row>
    <row r="6" spans="1:12">
      <c r="D6" s="23"/>
      <c r="E6" s="30"/>
      <c r="F6" s="31"/>
      <c r="G6" s="29"/>
    </row>
    <row r="7" spans="1:12" ht="19.5">
      <c r="D7" s="28"/>
      <c r="E7" s="30" t="s">
        <v>9</v>
      </c>
      <c r="F7" s="68" t="s">
        <v>92</v>
      </c>
      <c r="G7" s="29"/>
    </row>
    <row r="8" spans="1:12" ht="3" customHeight="1">
      <c r="A8" s="148"/>
      <c r="D8" s="32"/>
      <c r="E8" s="30"/>
      <c r="F8" s="33"/>
      <c r="G8" s="34"/>
    </row>
    <row r="9" spans="1:12" ht="19.5">
      <c r="D9" s="28"/>
      <c r="E9" s="54" t="s">
        <v>206</v>
      </c>
      <c r="F9" s="90" t="s">
        <v>174</v>
      </c>
      <c r="G9" s="23"/>
    </row>
    <row r="10" spans="1:12" ht="3" customHeight="1">
      <c r="A10" s="148"/>
      <c r="D10" s="32"/>
      <c r="E10" s="30"/>
      <c r="F10" s="33"/>
      <c r="G10" s="34"/>
    </row>
    <row r="11" spans="1:12" ht="33.75">
      <c r="A11" s="147" t="s">
        <v>205</v>
      </c>
      <c r="D11" s="28"/>
      <c r="E11" s="54" t="s">
        <v>240</v>
      </c>
      <c r="F11" s="124" t="s">
        <v>48</v>
      </c>
      <c r="G11" s="23"/>
    </row>
    <row r="12" spans="1:12" ht="3" customHeight="1">
      <c r="A12" s="148"/>
      <c r="D12" s="32"/>
      <c r="E12" s="30"/>
      <c r="F12" s="33"/>
      <c r="G12" s="34"/>
    </row>
    <row r="13" spans="1:12" ht="20.100000000000001" customHeight="1">
      <c r="A13" s="149"/>
      <c r="D13" s="28"/>
      <c r="E13" s="54" t="s">
        <v>545</v>
      </c>
      <c r="F13" s="271">
        <v>2014</v>
      </c>
      <c r="G13" s="34"/>
    </row>
    <row r="14" spans="1:12" ht="3" customHeight="1">
      <c r="A14" s="148"/>
      <c r="D14" s="32"/>
      <c r="E14" s="30"/>
      <c r="F14" s="33"/>
      <c r="G14" s="34"/>
    </row>
    <row r="15" spans="1:12" ht="33.75">
      <c r="D15" s="28"/>
      <c r="E15" s="54" t="s">
        <v>137</v>
      </c>
      <c r="F15" s="124" t="s">
        <v>48</v>
      </c>
      <c r="G15" s="23"/>
    </row>
    <row r="16" spans="1:12" ht="30" customHeight="1">
      <c r="C16" s="36"/>
      <c r="D16" s="32"/>
      <c r="E16" s="38"/>
      <c r="F16" s="33"/>
      <c r="G16" s="35"/>
    </row>
    <row r="17" spans="1:10" ht="19.5">
      <c r="C17" s="36"/>
      <c r="D17" s="37"/>
      <c r="E17" s="38" t="s">
        <v>41</v>
      </c>
      <c r="F17" s="44" t="s">
        <v>1778</v>
      </c>
      <c r="G17" s="35"/>
      <c r="J17" s="42"/>
    </row>
    <row r="18" spans="1:10" ht="19.5">
      <c r="C18" s="36"/>
      <c r="D18" s="37"/>
      <c r="E18" s="79" t="s">
        <v>176</v>
      </c>
      <c r="F18" s="87"/>
      <c r="G18" s="35"/>
      <c r="J18" s="42"/>
    </row>
    <row r="19" spans="1:10" ht="19.5">
      <c r="C19" s="36"/>
      <c r="D19" s="37"/>
      <c r="E19" s="38" t="s">
        <v>10</v>
      </c>
      <c r="F19" s="44" t="s">
        <v>1779</v>
      </c>
      <c r="G19" s="35"/>
      <c r="J19" s="42"/>
    </row>
    <row r="20" spans="1:10" ht="19.5">
      <c r="C20" s="36"/>
      <c r="D20" s="37"/>
      <c r="E20" s="38" t="s">
        <v>11</v>
      </c>
      <c r="F20" s="44" t="s">
        <v>1043</v>
      </c>
      <c r="G20" s="35"/>
      <c r="H20" s="39"/>
      <c r="J20" s="42"/>
    </row>
    <row r="21" spans="1:10" ht="3.75" customHeight="1">
      <c r="A21" s="148"/>
      <c r="D21" s="32"/>
      <c r="E21" s="30"/>
      <c r="F21" s="33"/>
      <c r="G21" s="34"/>
    </row>
    <row r="22" spans="1:10" ht="33.75">
      <c r="D22" s="28"/>
      <c r="E22" s="38" t="s">
        <v>43</v>
      </c>
      <c r="F22" s="125" t="s">
        <v>640</v>
      </c>
      <c r="G22" s="23"/>
    </row>
    <row r="23" spans="1:10" ht="3.75" hidden="1" customHeight="1">
      <c r="A23" s="148"/>
      <c r="D23" s="32"/>
      <c r="E23" s="30"/>
      <c r="F23" s="33"/>
      <c r="G23" s="34"/>
    </row>
    <row r="24" spans="1:10" ht="19.5" hidden="1">
      <c r="D24" s="28"/>
      <c r="E24" s="38" t="s">
        <v>547</v>
      </c>
      <c r="F24" s="302"/>
      <c r="G24" s="23"/>
    </row>
    <row r="25" spans="1:10" ht="19.5" hidden="1">
      <c r="D25" s="28"/>
      <c r="E25" s="38" t="s">
        <v>548</v>
      </c>
      <c r="F25" s="302"/>
      <c r="G25" s="23"/>
    </row>
    <row r="26" spans="1:10" ht="19.5" hidden="1">
      <c r="D26" s="28"/>
      <c r="E26" s="38" t="s">
        <v>549</v>
      </c>
      <c r="F26" s="302"/>
      <c r="G26" s="23"/>
    </row>
    <row r="27" spans="1:10" ht="3.75" customHeight="1">
      <c r="A27" s="148"/>
      <c r="D27" s="32"/>
      <c r="E27" s="30"/>
      <c r="F27" s="33"/>
      <c r="G27" s="34"/>
    </row>
    <row r="28" spans="1:10" ht="33.75">
      <c r="A28" s="148"/>
      <c r="D28" s="32"/>
      <c r="E28" s="54" t="s">
        <v>238</v>
      </c>
      <c r="F28" s="125" t="s">
        <v>179</v>
      </c>
      <c r="G28" s="34"/>
    </row>
    <row r="29" spans="1:10" ht="3" customHeight="1">
      <c r="A29" s="148"/>
      <c r="D29" s="32"/>
      <c r="E29" s="30"/>
      <c r="F29" s="33"/>
      <c r="G29" s="34"/>
    </row>
    <row r="30" spans="1:10" ht="33.75">
      <c r="A30" s="148"/>
      <c r="D30" s="32"/>
      <c r="E30" s="54" t="s">
        <v>266</v>
      </c>
      <c r="F30" s="124" t="s">
        <v>47</v>
      </c>
      <c r="G30" s="34"/>
    </row>
    <row r="31" spans="1:10" ht="3" customHeight="1">
      <c r="A31" s="148"/>
      <c r="D31" s="32"/>
      <c r="E31" s="30"/>
      <c r="F31" s="33"/>
      <c r="G31" s="34"/>
    </row>
    <row r="32" spans="1:10" ht="33.75">
      <c r="D32" s="28"/>
      <c r="E32" s="123" t="s">
        <v>267</v>
      </c>
      <c r="F32" s="121" t="s">
        <v>2819</v>
      </c>
      <c r="G32" s="23"/>
    </row>
    <row r="33" spans="1:7" ht="3" customHeight="1">
      <c r="A33" s="148"/>
      <c r="D33" s="32"/>
      <c r="E33" s="30"/>
      <c r="F33" s="33"/>
      <c r="G33" s="34"/>
    </row>
    <row r="34" spans="1:7" ht="33.75">
      <c r="A34" s="148"/>
      <c r="D34" s="32"/>
      <c r="E34" s="54" t="s">
        <v>268</v>
      </c>
      <c r="F34" s="124" t="s">
        <v>47</v>
      </c>
      <c r="G34" s="34"/>
    </row>
    <row r="35" spans="1:7" ht="3" customHeight="1">
      <c r="A35" s="148"/>
      <c r="D35" s="32"/>
      <c r="E35" s="30"/>
      <c r="F35" s="33"/>
      <c r="G35" s="34"/>
    </row>
    <row r="36" spans="1:7" ht="22.5">
      <c r="A36" s="148"/>
      <c r="D36" s="32"/>
      <c r="E36" s="54" t="s">
        <v>269</v>
      </c>
      <c r="F36" s="124" t="s">
        <v>48</v>
      </c>
      <c r="G36" s="34"/>
    </row>
    <row r="37" spans="1:7" ht="3" customHeight="1">
      <c r="A37" s="148"/>
      <c r="D37" s="32"/>
      <c r="E37" s="30"/>
      <c r="F37" s="33"/>
      <c r="G37" s="34"/>
    </row>
    <row r="38" spans="1:7" ht="45">
      <c r="A38" s="148" t="s">
        <v>277</v>
      </c>
      <c r="D38" s="32"/>
      <c r="E38" s="54" t="s">
        <v>270</v>
      </c>
      <c r="F38" s="124" t="s">
        <v>48</v>
      </c>
      <c r="G38" s="34"/>
    </row>
    <row r="39" spans="1:7">
      <c r="A39" s="148"/>
      <c r="D39" s="32"/>
      <c r="E39" s="30"/>
      <c r="F39" s="33"/>
      <c r="G39" s="34"/>
    </row>
    <row r="40" spans="1:7" ht="20.100000000000001" customHeight="1">
      <c r="A40" s="150"/>
      <c r="D40" s="23"/>
      <c r="F40" s="55" t="s">
        <v>44</v>
      </c>
      <c r="G40" s="34"/>
    </row>
    <row r="41" spans="1:7" ht="22.5">
      <c r="A41" s="150"/>
      <c r="B41" s="151"/>
      <c r="D41" s="41"/>
      <c r="E41" s="40" t="s">
        <v>39</v>
      </c>
      <c r="F41" s="304" t="s">
        <v>2820</v>
      </c>
      <c r="G41" s="34"/>
    </row>
    <row r="42" spans="1:7" ht="22.5">
      <c r="A42" s="150"/>
      <c r="B42" s="151"/>
      <c r="D42" s="41"/>
      <c r="E42" s="40" t="s">
        <v>40</v>
      </c>
      <c r="F42" s="304" t="s">
        <v>2821</v>
      </c>
      <c r="G42" s="34"/>
    </row>
    <row r="43" spans="1:7" ht="13.5" customHeight="1">
      <c r="D43" s="28"/>
      <c r="E43" s="30"/>
      <c r="F43" s="53"/>
      <c r="G43" s="23"/>
    </row>
    <row r="44" spans="1:7" ht="20.100000000000001" customHeight="1">
      <c r="A44" s="150"/>
      <c r="D44" s="23"/>
      <c r="F44" s="55" t="s">
        <v>139</v>
      </c>
      <c r="G44" s="34"/>
    </row>
    <row r="45" spans="1:7" ht="20.100000000000001" customHeight="1">
      <c r="A45" s="150"/>
      <c r="B45" s="151"/>
      <c r="D45" s="41"/>
      <c r="E45" s="56" t="s">
        <v>54</v>
      </c>
      <c r="F45" s="304" t="s">
        <v>2822</v>
      </c>
      <c r="G45" s="34"/>
    </row>
    <row r="46" spans="1:7" ht="20.100000000000001" customHeight="1">
      <c r="A46" s="150"/>
      <c r="B46" s="151"/>
      <c r="D46" s="41"/>
      <c r="E46" s="56" t="s">
        <v>138</v>
      </c>
      <c r="F46" s="304" t="s">
        <v>2823</v>
      </c>
      <c r="G46" s="34"/>
    </row>
    <row r="47" spans="1:7" ht="13.5" customHeight="1">
      <c r="D47" s="28"/>
      <c r="E47" s="30"/>
      <c r="F47" s="53"/>
      <c r="G47" s="23"/>
    </row>
    <row r="48" spans="1:7" ht="20.100000000000001" customHeight="1">
      <c r="A48" s="150"/>
      <c r="D48" s="23"/>
      <c r="F48" s="55" t="s">
        <v>140</v>
      </c>
      <c r="G48" s="34"/>
    </row>
    <row r="49" spans="1:7" ht="20.100000000000001" customHeight="1">
      <c r="A49" s="150"/>
      <c r="B49" s="151"/>
      <c r="D49" s="41"/>
      <c r="E49" s="56" t="s">
        <v>54</v>
      </c>
      <c r="F49" s="304" t="s">
        <v>2846</v>
      </c>
      <c r="G49" s="34"/>
    </row>
    <row r="50" spans="1:7" ht="20.100000000000001" customHeight="1">
      <c r="A50" s="150"/>
      <c r="B50" s="151"/>
      <c r="D50" s="41"/>
      <c r="E50" s="56" t="s">
        <v>138</v>
      </c>
      <c r="F50" s="304" t="s">
        <v>2823</v>
      </c>
      <c r="G50" s="34"/>
    </row>
    <row r="51" spans="1:7" ht="13.5" customHeight="1">
      <c r="D51" s="28"/>
      <c r="E51" s="30"/>
      <c r="F51" s="53"/>
      <c r="G51" s="23"/>
    </row>
    <row r="52" spans="1:7" ht="20.100000000000001" customHeight="1">
      <c r="A52" s="150"/>
      <c r="D52" s="23"/>
      <c r="F52" s="55" t="s">
        <v>141</v>
      </c>
      <c r="G52" s="34"/>
    </row>
    <row r="53" spans="1:7" ht="20.100000000000001" customHeight="1">
      <c r="A53" s="150"/>
      <c r="B53" s="151"/>
      <c r="D53" s="41"/>
      <c r="E53" s="40" t="s">
        <v>54</v>
      </c>
      <c r="F53" s="304" t="s">
        <v>2824</v>
      </c>
      <c r="G53" s="34"/>
    </row>
    <row r="54" spans="1:7" ht="20.100000000000001" customHeight="1">
      <c r="A54" s="150"/>
      <c r="B54" s="151"/>
      <c r="D54" s="41"/>
      <c r="E54" s="40" t="s">
        <v>55</v>
      </c>
      <c r="F54" s="304" t="s">
        <v>2825</v>
      </c>
      <c r="G54" s="34"/>
    </row>
    <row r="55" spans="1:7" ht="20.100000000000001" customHeight="1">
      <c r="A55" s="150"/>
      <c r="B55" s="151"/>
      <c r="D55" s="41"/>
      <c r="E55" s="56" t="s">
        <v>138</v>
      </c>
      <c r="F55" s="304" t="s">
        <v>2823</v>
      </c>
      <c r="G55" s="34"/>
    </row>
    <row r="56" spans="1:7" ht="20.100000000000001" customHeight="1">
      <c r="A56" s="150"/>
      <c r="B56" s="151"/>
      <c r="D56" s="41"/>
      <c r="E56" s="40" t="s">
        <v>56</v>
      </c>
      <c r="F56" s="304" t="s">
        <v>2826</v>
      </c>
      <c r="G56" s="34"/>
    </row>
  </sheetData>
  <sheetProtection password="FA9C" sheet="1" objects="1" scenarios="1" formatColumns="0" formatRows="0"/>
  <dataConsolidate/>
  <mergeCells count="1">
    <mergeCell ref="E5:F5"/>
  </mergeCells>
  <phoneticPr fontId="8" type="noConversion"/>
  <dataValidations xWindow="446" yWindow="425" count="6">
    <dataValidation type="textLength" operator="lessThanOrEqual" allowBlank="1" showInputMessage="1" showErrorMessage="1" errorTitle="Ошибка" error="Допускается ввод не более 900 символов!" sqref="F53:F56 F41:F42 F45:F46 F49:F50 F18">
      <formula1>900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F30 F38 F34 F36 F15 F11 F24:F26">
      <formula1>"a"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F32"/>
    <dataValidation type="list" allowBlank="1" showInputMessage="1" showErrorMessage="1" errorTitle="Ошибка" error="Выберите значение из списка" prompt="Выберите значение из списка" sqref="F28">
      <formula1>kind_of_NDS</formula1>
    </dataValidation>
    <dataValidation type="list" allowBlank="1" showInputMessage="1" showErrorMessage="1" errorTitle="Ошибка" error="Выберите значение из списка" prompt="Выберите значение из списка" sqref="F13">
      <formula1>year_list</formula1>
    </dataValidation>
    <dataValidation type="list" allowBlank="1" showInputMessage="1" showErrorMessage="1" errorTitle="Ошибка" error="Выберите значение из списка" prompt="Выберите значение из списка" sqref="F22">
      <formula1>kind_of_activity</formula1>
    </dataValidation>
  </dataValidations>
  <printOptions horizontalCentered="1"/>
  <pageMargins left="0.74803149606299213" right="0.74803149606299213" top="0.98425196850393704" bottom="0.98425196850393704" header="0.51181102362204722" footer="0.51181102362204722"/>
  <pageSetup paperSize="8" orientation="portrait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>
  <sheetPr codeName="modfrmCheckUpdates">
    <tabColor indexed="47"/>
  </sheetPr>
  <dimension ref="A1"/>
  <sheetViews>
    <sheetView showGridLines="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>
  <sheetPr codeName="CopyList">
    <tabColor indexed="47"/>
  </sheetPr>
  <dimension ref="E12:I13"/>
  <sheetViews>
    <sheetView showGridLines="0" workbookViewId="0"/>
  </sheetViews>
  <sheetFormatPr defaultRowHeight="12.75"/>
  <cols>
    <col min="1" max="16384" width="9.140625" style="264"/>
  </cols>
  <sheetData>
    <row r="12" spans="5:9">
      <c r="E12" s="264" t="s">
        <v>361</v>
      </c>
      <c r="G12" s="264" t="s">
        <v>59</v>
      </c>
      <c r="H12" s="264" t="s">
        <v>294</v>
      </c>
    </row>
    <row r="13" spans="5:9">
      <c r="H13" s="264" t="s">
        <v>294</v>
      </c>
      <c r="I13" s="264" t="s">
        <v>362</v>
      </c>
    </row>
  </sheetData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01" enableFormatConditionsCalculation="0">
    <tabColor indexed="31"/>
    <pageSetUpPr fitToPage="1"/>
  </sheetPr>
  <dimension ref="A1:I17"/>
  <sheetViews>
    <sheetView showGridLines="0" topLeftCell="C3" workbookViewId="0">
      <selection activeCell="L24" sqref="L24"/>
    </sheetView>
  </sheetViews>
  <sheetFormatPr defaultColWidth="10.5703125" defaultRowHeight="14.25"/>
  <cols>
    <col min="1" max="1" width="9.140625" style="70" hidden="1" customWidth="1"/>
    <col min="2" max="2" width="9.140625" style="46" hidden="1" customWidth="1"/>
    <col min="3" max="3" width="3.7109375" style="74" customWidth="1"/>
    <col min="4" max="4" width="6.28515625" style="46" bestFit="1" customWidth="1"/>
    <col min="5" max="5" width="38.5703125" style="46" customWidth="1"/>
    <col min="6" max="6" width="6.7109375" style="46" customWidth="1"/>
    <col min="7" max="7" width="31.5703125" style="46" customWidth="1"/>
    <col min="8" max="8" width="9" style="46" customWidth="1"/>
    <col min="9" max="9" width="3.7109375" style="80" customWidth="1"/>
    <col min="10" max="16384" width="10.5703125" style="46"/>
  </cols>
  <sheetData>
    <row r="1" spans="1:9" ht="16.5" hidden="1" customHeight="1"/>
    <row r="2" spans="1:9" ht="16.5" hidden="1" customHeight="1"/>
    <row r="3" spans="1:9" ht="3" customHeight="1">
      <c r="C3" s="72"/>
      <c r="D3" s="47"/>
      <c r="E3" s="47"/>
      <c r="F3" s="47"/>
      <c r="G3" s="47"/>
      <c r="H3" s="48"/>
    </row>
    <row r="4" spans="1:9">
      <c r="C4" s="72"/>
      <c r="D4" s="340" t="s">
        <v>219</v>
      </c>
      <c r="E4" s="340"/>
      <c r="F4" s="340"/>
      <c r="G4" s="340"/>
      <c r="H4" s="340"/>
    </row>
    <row r="5" spans="1:9" ht="18.75" customHeight="1">
      <c r="C5" s="72"/>
      <c r="D5" s="341" t="str">
        <f>IF(org=0,"Не определено",org)</f>
        <v>ООО "Тепловик 2"</v>
      </c>
      <c r="E5" s="341"/>
      <c r="F5" s="341"/>
      <c r="G5" s="341"/>
      <c r="H5" s="341"/>
    </row>
    <row r="6" spans="1:9" ht="3" customHeight="1">
      <c r="C6" s="72"/>
      <c r="D6" s="47"/>
      <c r="E6" s="52"/>
      <c r="F6" s="52"/>
      <c r="G6" s="52"/>
      <c r="H6" s="51"/>
    </row>
    <row r="7" spans="1:9" ht="20.100000000000001" customHeight="1">
      <c r="A7" s="93"/>
      <c r="C7" s="72"/>
      <c r="D7" s="47"/>
      <c r="E7" s="52"/>
      <c r="F7" s="342" t="s">
        <v>284</v>
      </c>
      <c r="G7" s="343"/>
      <c r="H7" s="343"/>
    </row>
    <row r="8" spans="1:9">
      <c r="A8" s="93"/>
      <c r="C8" s="72"/>
      <c r="D8" s="47"/>
      <c r="E8" s="94" t="s">
        <v>216</v>
      </c>
      <c r="F8" s="344">
        <v>1</v>
      </c>
      <c r="G8" s="345"/>
      <c r="H8" s="346"/>
    </row>
    <row r="9" spans="1:9">
      <c r="A9" s="93"/>
      <c r="C9" s="72"/>
      <c r="D9" s="47"/>
      <c r="E9" s="94" t="s">
        <v>217</v>
      </c>
      <c r="F9" s="347" t="s">
        <v>2827</v>
      </c>
      <c r="G9" s="348"/>
      <c r="H9" s="349"/>
    </row>
    <row r="10" spans="1:9" ht="3" customHeight="1">
      <c r="A10" s="93"/>
      <c r="C10" s="72"/>
      <c r="D10" s="47"/>
      <c r="E10" s="52"/>
      <c r="F10" s="52"/>
      <c r="G10" s="52"/>
      <c r="H10" s="51"/>
    </row>
    <row r="11" spans="1:9" ht="20.100000000000001" customHeight="1" thickBot="1">
      <c r="C11" s="72"/>
      <c r="D11" s="81" t="s">
        <v>59</v>
      </c>
      <c r="E11" s="82" t="s">
        <v>180</v>
      </c>
      <c r="F11" s="83" t="s">
        <v>59</v>
      </c>
      <c r="G11" s="82" t="s">
        <v>182</v>
      </c>
      <c r="H11" s="84" t="s">
        <v>181</v>
      </c>
    </row>
    <row r="12" spans="1:9" ht="12" customHeight="1" thickTop="1">
      <c r="C12" s="72"/>
      <c r="D12" s="157" t="s">
        <v>60</v>
      </c>
      <c r="E12" s="157" t="s">
        <v>5</v>
      </c>
      <c r="F12" s="157" t="s">
        <v>6</v>
      </c>
      <c r="G12" s="157" t="s">
        <v>7</v>
      </c>
      <c r="H12" s="157" t="s">
        <v>28</v>
      </c>
    </row>
    <row r="13" spans="1:9" ht="15" hidden="1" customHeight="1">
      <c r="A13" s="46"/>
      <c r="C13" s="72"/>
      <c r="D13" s="155">
        <v>0</v>
      </c>
      <c r="E13" s="156"/>
      <c r="F13" s="155">
        <v>0</v>
      </c>
      <c r="G13" s="156"/>
      <c r="H13" s="156"/>
    </row>
    <row r="14" spans="1:9" ht="15" customHeight="1">
      <c r="A14" s="46"/>
      <c r="C14" s="72"/>
      <c r="D14" s="337">
        <v>1</v>
      </c>
      <c r="E14" s="338" t="s">
        <v>1036</v>
      </c>
      <c r="F14" s="295">
        <v>1</v>
      </c>
      <c r="G14" s="161" t="s">
        <v>1036</v>
      </c>
      <c r="H14" s="162" t="s">
        <v>1037</v>
      </c>
    </row>
    <row r="15" spans="1:9" ht="15" customHeight="1">
      <c r="A15" s="46"/>
      <c r="C15" s="72"/>
      <c r="D15" s="337"/>
      <c r="E15" s="339"/>
      <c r="F15" s="179"/>
      <c r="G15" s="177" t="s">
        <v>197</v>
      </c>
      <c r="H15" s="182"/>
      <c r="I15" s="46"/>
    </row>
    <row r="16" spans="1:9" ht="15" customHeight="1">
      <c r="A16" s="46"/>
      <c r="C16" s="72"/>
      <c r="D16" s="179"/>
      <c r="E16" s="177" t="s">
        <v>204</v>
      </c>
      <c r="F16" s="177"/>
      <c r="G16" s="177"/>
      <c r="H16" s="182"/>
    </row>
    <row r="17" spans="4:8">
      <c r="D17" s="154"/>
      <c r="E17" s="154"/>
      <c r="F17" s="154"/>
      <c r="G17" s="154"/>
      <c r="H17" s="154"/>
    </row>
  </sheetData>
  <sheetProtection password="FA9C" sheet="1" objects="1" scenarios="1" formatColumns="0" formatRows="0"/>
  <mergeCells count="7">
    <mergeCell ref="D14:D15"/>
    <mergeCell ref="E14:E15"/>
    <mergeCell ref="D4:H4"/>
    <mergeCell ref="D5:H5"/>
    <mergeCell ref="F7:H7"/>
    <mergeCell ref="F8:H8"/>
    <mergeCell ref="F9:H9"/>
  </mergeCells>
  <phoneticPr fontId="9" type="noConversion"/>
  <dataValidations count="5">
    <dataValidation type="decimal" allowBlank="1" showErrorMessage="1" errorTitle="Ошибка" error="Допускается ввод только неотрицательных чисел!" sqref="E13 G13:H13 H14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F9">
      <formula1>900</formula1>
    </dataValidation>
    <dataValidation type="whole" allowBlank="1" showInputMessage="1" showErrorMessage="1" errorTitle="Ошибка" error="Введите значение от 1 до 100" prompt="от 1 до 100" sqref="F8">
      <formula1>1</formula1>
      <formula2>100</formula2>
    </dataValidation>
    <dataValidation allowBlank="1" showInputMessage="1" showErrorMessage="1" prompt="Выберите муниципальное образование и ОКТМО, выполнив двойной щелчок левой кнопки мыши по ячейке." sqref="G14"/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14"/>
  </dataValidations>
  <printOptions horizontalCentered="1" verticalCentered="1"/>
  <pageMargins left="0" right="0" top="0" bottom="0" header="0" footer="0.78740157480314965"/>
  <pageSetup paperSize="9" fitToHeight="0" orientation="portrait" blackAndWhite="1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02">
    <tabColor indexed="31"/>
    <pageSetUpPr fitToPage="1"/>
  </sheetPr>
  <dimension ref="A1:I88"/>
  <sheetViews>
    <sheetView showGridLines="0" view="pageBreakPreview" topLeftCell="C37" zoomScaleSheetLayoutView="100" workbookViewId="0">
      <selection activeCell="L48" sqref="L48"/>
    </sheetView>
  </sheetViews>
  <sheetFormatPr defaultColWidth="10.5703125" defaultRowHeight="11.25"/>
  <cols>
    <col min="1" max="1" width="9.140625" style="185" hidden="1" customWidth="1"/>
    <col min="2" max="2" width="9.140625" style="144" hidden="1" customWidth="1"/>
    <col min="3" max="3" width="3.7109375" style="46" customWidth="1"/>
    <col min="4" max="4" width="7.7109375" style="46" customWidth="1"/>
    <col min="5" max="5" width="54.5703125" style="46" customWidth="1"/>
    <col min="6" max="6" width="16" style="46" customWidth="1"/>
    <col min="7" max="7" width="20.85546875" style="46" customWidth="1"/>
    <col min="8" max="8" width="3.7109375" style="46" customWidth="1"/>
    <col min="9" max="16384" width="10.5703125" style="46"/>
  </cols>
  <sheetData>
    <row r="1" spans="1:8" hidden="1"/>
    <row r="2" spans="1:8" hidden="1"/>
    <row r="3" spans="1:8" hidden="1"/>
    <row r="4" spans="1:8" ht="3" customHeight="1">
      <c r="C4" s="47"/>
      <c r="D4" s="47"/>
      <c r="E4" s="47"/>
      <c r="F4" s="47"/>
      <c r="G4" s="48"/>
    </row>
    <row r="5" spans="1:8" ht="41.25" customHeight="1">
      <c r="C5" s="47"/>
      <c r="D5" s="351" t="s">
        <v>421</v>
      </c>
      <c r="E5" s="351"/>
      <c r="F5" s="351"/>
      <c r="G5" s="351"/>
    </row>
    <row r="6" spans="1:8" ht="12.75" customHeight="1">
      <c r="C6" s="47"/>
      <c r="D6" s="341" t="str">
        <f>IF(org=0,"Не определено",org)</f>
        <v>ООО "Тепловик 2"</v>
      </c>
      <c r="E6" s="341"/>
      <c r="F6" s="341"/>
      <c r="G6" s="341"/>
    </row>
    <row r="7" spans="1:8" ht="3" customHeight="1">
      <c r="C7" s="47"/>
      <c r="D7" s="47"/>
      <c r="E7" s="127"/>
      <c r="F7" s="127"/>
      <c r="G7" s="126"/>
    </row>
    <row r="8" spans="1:8" ht="23.25" thickBot="1">
      <c r="D8" s="50" t="s">
        <v>59</v>
      </c>
      <c r="E8" s="219" t="s">
        <v>239</v>
      </c>
      <c r="F8" s="220" t="s">
        <v>287</v>
      </c>
      <c r="G8" s="220" t="s">
        <v>218</v>
      </c>
      <c r="H8" s="232"/>
    </row>
    <row r="9" spans="1:8" ht="12" thickTop="1">
      <c r="D9" s="143" t="s">
        <v>60</v>
      </c>
      <c r="E9" s="143" t="s">
        <v>5</v>
      </c>
      <c r="F9" s="143" t="s">
        <v>6</v>
      </c>
      <c r="G9" s="143" t="s">
        <v>7</v>
      </c>
      <c r="H9" s="222"/>
    </row>
    <row r="10" spans="1:8" ht="22.5">
      <c r="D10" s="221" t="s">
        <v>60</v>
      </c>
      <c r="E10" s="164" t="s">
        <v>347</v>
      </c>
      <c r="F10" s="204" t="s">
        <v>326</v>
      </c>
      <c r="G10" s="225">
        <f>SUM(G11:G13)</f>
        <v>29466.58</v>
      </c>
      <c r="H10" s="232"/>
    </row>
    <row r="11" spans="1:8" hidden="1">
      <c r="D11" s="221" t="s">
        <v>325</v>
      </c>
      <c r="E11" s="188"/>
      <c r="F11" s="188"/>
      <c r="G11" s="188"/>
      <c r="H11" s="232"/>
    </row>
    <row r="12" spans="1:8" ht="22.5">
      <c r="A12" s="294"/>
      <c r="C12" s="74"/>
      <c r="D12" s="138" t="s">
        <v>635</v>
      </c>
      <c r="E12" s="183" t="s">
        <v>2828</v>
      </c>
      <c r="F12" s="178" t="s">
        <v>326</v>
      </c>
      <c r="G12" s="194">
        <v>29466.58</v>
      </c>
      <c r="H12" s="181"/>
    </row>
    <row r="13" spans="1:8" s="227" customFormat="1" ht="15" customHeight="1">
      <c r="A13" s="167"/>
      <c r="B13" s="145"/>
      <c r="C13" s="233"/>
      <c r="D13" s="179"/>
      <c r="E13" s="180" t="s">
        <v>320</v>
      </c>
      <c r="F13" s="177"/>
      <c r="G13" s="285"/>
      <c r="H13" s="226"/>
    </row>
    <row r="14" spans="1:8" ht="22.5">
      <c r="D14" s="292" t="s">
        <v>5</v>
      </c>
      <c r="E14" s="164" t="s">
        <v>288</v>
      </c>
      <c r="F14" s="204" t="s">
        <v>326</v>
      </c>
      <c r="G14" s="225">
        <f>SUM(G15:G16)+G24+SUM(G27:G35)+G38+G41+G43</f>
        <v>31096.495065791521</v>
      </c>
      <c r="H14" s="232"/>
    </row>
    <row r="15" spans="1:8" ht="22.5">
      <c r="D15" s="292" t="s">
        <v>605</v>
      </c>
      <c r="E15" s="228" t="s">
        <v>289</v>
      </c>
      <c r="F15" s="204" t="s">
        <v>326</v>
      </c>
      <c r="G15" s="186">
        <v>0</v>
      </c>
      <c r="H15" s="176"/>
    </row>
    <row r="16" spans="1:8" ht="15" customHeight="1">
      <c r="D16" s="292" t="s">
        <v>606</v>
      </c>
      <c r="E16" s="228" t="s">
        <v>290</v>
      </c>
      <c r="F16" s="204" t="s">
        <v>326</v>
      </c>
      <c r="G16" s="225">
        <f>SUMIF(flagSum_List02_2,"p",G17:G23)</f>
        <v>12397.535065791519</v>
      </c>
      <c r="H16" s="232"/>
    </row>
    <row r="17" spans="1:9" hidden="1">
      <c r="A17" s="291" t="s">
        <v>608</v>
      </c>
      <c r="D17" s="229" t="str">
        <f>A17</f>
        <v>2.2.0</v>
      </c>
      <c r="E17" s="188"/>
      <c r="F17" s="188"/>
      <c r="G17" s="188"/>
      <c r="H17" s="232"/>
    </row>
    <row r="18" spans="1:9" ht="15" customHeight="1">
      <c r="A18" s="352" t="s">
        <v>2830</v>
      </c>
      <c r="C18" s="74" t="s">
        <v>2829</v>
      </c>
      <c r="D18" s="138" t="str">
        <f>A18</f>
        <v>2.2.1</v>
      </c>
      <c r="E18" s="305" t="s">
        <v>384</v>
      </c>
      <c r="F18" s="178" t="s">
        <v>274</v>
      </c>
      <c r="G18" s="188">
        <f>G19*G20+G21</f>
        <v>12397.535065791519</v>
      </c>
      <c r="H18" s="196" t="s">
        <v>336</v>
      </c>
    </row>
    <row r="19" spans="1:9" ht="15">
      <c r="A19" s="352"/>
      <c r="C19" s="139"/>
      <c r="D19" s="184" t="str">
        <f>A18&amp;".1"</f>
        <v>2.2.1.1</v>
      </c>
      <c r="E19" s="288" t="s">
        <v>291</v>
      </c>
      <c r="F19" s="193" t="s">
        <v>379</v>
      </c>
      <c r="G19" s="186">
        <v>8703.27</v>
      </c>
      <c r="H19" s="181"/>
      <c r="I19" s="189"/>
    </row>
    <row r="20" spans="1:9" ht="15">
      <c r="A20" s="352"/>
      <c r="C20" s="139"/>
      <c r="D20" s="184" t="str">
        <f>A18&amp;".2"</f>
        <v>2.2.1.2</v>
      </c>
      <c r="E20" s="288" t="s">
        <v>292</v>
      </c>
      <c r="F20" s="178" t="s">
        <v>326</v>
      </c>
      <c r="G20" s="186">
        <v>1.107820976</v>
      </c>
      <c r="H20" s="181"/>
      <c r="I20" s="189"/>
    </row>
    <row r="21" spans="1:9" ht="15" customHeight="1">
      <c r="A21" s="352"/>
      <c r="C21" s="139"/>
      <c r="D21" s="184" t="str">
        <f>A18&amp;".3"</f>
        <v>2.2.1.3</v>
      </c>
      <c r="E21" s="288" t="s">
        <v>293</v>
      </c>
      <c r="F21" s="178" t="s">
        <v>326</v>
      </c>
      <c r="G21" s="186">
        <v>2755.87</v>
      </c>
      <c r="H21" s="176"/>
      <c r="I21" s="189"/>
    </row>
    <row r="22" spans="1:9" ht="15">
      <c r="A22" s="352"/>
      <c r="C22" s="139"/>
      <c r="D22" s="184" t="str">
        <f>A18&amp;".4"</f>
        <v>2.2.1.4</v>
      </c>
      <c r="E22" s="288" t="s">
        <v>294</v>
      </c>
      <c r="F22" s="178" t="s">
        <v>274</v>
      </c>
      <c r="G22" s="187" t="s">
        <v>404</v>
      </c>
      <c r="H22" s="181"/>
      <c r="I22" s="189"/>
    </row>
    <row r="23" spans="1:9" ht="15" customHeight="1">
      <c r="D23" s="179"/>
      <c r="E23" s="253" t="s">
        <v>295</v>
      </c>
      <c r="F23" s="177"/>
      <c r="G23" s="285"/>
      <c r="H23" s="232"/>
    </row>
    <row r="24" spans="1:9" ht="22.5">
      <c r="D24" s="292" t="s">
        <v>607</v>
      </c>
      <c r="E24" s="228" t="s">
        <v>296</v>
      </c>
      <c r="F24" s="204" t="s">
        <v>326</v>
      </c>
      <c r="G24" s="186">
        <v>3539.49</v>
      </c>
      <c r="H24" s="176"/>
    </row>
    <row r="25" spans="1:9" ht="22.5">
      <c r="D25" s="292" t="s">
        <v>609</v>
      </c>
      <c r="E25" s="230" t="s">
        <v>332</v>
      </c>
      <c r="F25" s="204" t="s">
        <v>327</v>
      </c>
      <c r="G25" s="186">
        <v>3.8823679000000002</v>
      </c>
      <c r="H25" s="232"/>
    </row>
    <row r="26" spans="1:9" ht="15" customHeight="1">
      <c r="D26" s="292" t="s">
        <v>610</v>
      </c>
      <c r="E26" s="230" t="s">
        <v>297</v>
      </c>
      <c r="F26" s="204" t="s">
        <v>333</v>
      </c>
      <c r="G26" s="197">
        <v>911.68200000000002</v>
      </c>
      <c r="H26" s="232"/>
    </row>
    <row r="27" spans="1:9" ht="22.5">
      <c r="D27" s="292" t="s">
        <v>611</v>
      </c>
      <c r="E27" s="228" t="s">
        <v>298</v>
      </c>
      <c r="F27" s="204" t="s">
        <v>326</v>
      </c>
      <c r="G27" s="186">
        <v>218.46</v>
      </c>
      <c r="H27" s="232"/>
    </row>
    <row r="28" spans="1:9" ht="22.5">
      <c r="D28" s="292" t="s">
        <v>612</v>
      </c>
      <c r="E28" s="284" t="s">
        <v>561</v>
      </c>
      <c r="F28" s="204" t="s">
        <v>326</v>
      </c>
      <c r="G28" s="186">
        <v>126</v>
      </c>
      <c r="H28" s="232"/>
    </row>
    <row r="29" spans="1:9" ht="22.5">
      <c r="D29" s="292" t="s">
        <v>613</v>
      </c>
      <c r="E29" s="228" t="s">
        <v>299</v>
      </c>
      <c r="F29" s="204" t="s">
        <v>326</v>
      </c>
      <c r="G29" s="186">
        <v>5164</v>
      </c>
      <c r="H29" s="232"/>
    </row>
    <row r="30" spans="1:9" ht="22.5">
      <c r="D30" s="292" t="s">
        <v>614</v>
      </c>
      <c r="E30" s="228" t="s">
        <v>300</v>
      </c>
      <c r="F30" s="204" t="s">
        <v>326</v>
      </c>
      <c r="G30" s="186">
        <v>1727.1</v>
      </c>
      <c r="H30" s="232"/>
    </row>
    <row r="31" spans="1:9" ht="22.5">
      <c r="D31" s="292" t="s">
        <v>615</v>
      </c>
      <c r="E31" s="228" t="s">
        <v>301</v>
      </c>
      <c r="F31" s="204" t="s">
        <v>326</v>
      </c>
      <c r="G31" s="186">
        <v>1713.4</v>
      </c>
      <c r="H31" s="176"/>
    </row>
    <row r="32" spans="1:9" ht="22.5">
      <c r="D32" s="292" t="s">
        <v>616</v>
      </c>
      <c r="E32" s="228" t="s">
        <v>302</v>
      </c>
      <c r="F32" s="204" t="s">
        <v>326</v>
      </c>
      <c r="G32" s="186">
        <v>517.44000000000005</v>
      </c>
      <c r="H32" s="176"/>
    </row>
    <row r="33" spans="1:8" ht="22.5">
      <c r="D33" s="292" t="s">
        <v>617</v>
      </c>
      <c r="E33" s="228" t="s">
        <v>303</v>
      </c>
      <c r="F33" s="204" t="s">
        <v>326</v>
      </c>
      <c r="G33" s="186">
        <v>127.62</v>
      </c>
      <c r="H33" s="176"/>
    </row>
    <row r="34" spans="1:8" ht="22.5">
      <c r="D34" s="292" t="s">
        <v>618</v>
      </c>
      <c r="E34" s="284" t="s">
        <v>560</v>
      </c>
      <c r="F34" s="204" t="s">
        <v>326</v>
      </c>
      <c r="G34" s="186">
        <v>354.05</v>
      </c>
      <c r="H34" s="176"/>
    </row>
    <row r="35" spans="1:8" ht="22.5">
      <c r="D35" s="292" t="s">
        <v>619</v>
      </c>
      <c r="E35" s="228" t="s">
        <v>346</v>
      </c>
      <c r="F35" s="204" t="s">
        <v>326</v>
      </c>
      <c r="G35" s="186">
        <v>3236.45</v>
      </c>
      <c r="H35" s="232"/>
    </row>
    <row r="36" spans="1:8" ht="15" customHeight="1">
      <c r="D36" s="292" t="s">
        <v>620</v>
      </c>
      <c r="E36" s="230" t="s">
        <v>343</v>
      </c>
      <c r="F36" s="204" t="s">
        <v>326</v>
      </c>
      <c r="G36" s="186">
        <v>0</v>
      </c>
      <c r="H36" s="176"/>
    </row>
    <row r="37" spans="1:8" ht="15" customHeight="1">
      <c r="D37" s="292" t="s">
        <v>621</v>
      </c>
      <c r="E37" s="230" t="s">
        <v>344</v>
      </c>
      <c r="F37" s="204" t="s">
        <v>326</v>
      </c>
      <c r="G37" s="186">
        <v>0</v>
      </c>
      <c r="H37" s="176"/>
    </row>
    <row r="38" spans="1:8" ht="22.5">
      <c r="D38" s="292" t="s">
        <v>622</v>
      </c>
      <c r="E38" s="228" t="s">
        <v>345</v>
      </c>
      <c r="F38" s="204" t="s">
        <v>326</v>
      </c>
      <c r="G38" s="186">
        <v>1190.46</v>
      </c>
      <c r="H38" s="232"/>
    </row>
    <row r="39" spans="1:8" ht="15" customHeight="1">
      <c r="D39" s="292" t="s">
        <v>623</v>
      </c>
      <c r="E39" s="230" t="s">
        <v>343</v>
      </c>
      <c r="F39" s="204" t="s">
        <v>326</v>
      </c>
      <c r="G39" s="186">
        <v>0</v>
      </c>
      <c r="H39" s="176"/>
    </row>
    <row r="40" spans="1:8" ht="15" customHeight="1">
      <c r="D40" s="292" t="s">
        <v>624</v>
      </c>
      <c r="E40" s="230" t="s">
        <v>344</v>
      </c>
      <c r="F40" s="204" t="s">
        <v>326</v>
      </c>
      <c r="G40" s="186">
        <v>0</v>
      </c>
      <c r="H40" s="176"/>
    </row>
    <row r="41" spans="1:8" ht="22.5">
      <c r="D41" s="292" t="s">
        <v>625</v>
      </c>
      <c r="E41" s="228" t="s">
        <v>338</v>
      </c>
      <c r="F41" s="204" t="s">
        <v>326</v>
      </c>
      <c r="G41" s="186">
        <v>784.49</v>
      </c>
      <c r="H41" s="176"/>
    </row>
    <row r="42" spans="1:8" ht="45">
      <c r="D42" s="292" t="s">
        <v>626</v>
      </c>
      <c r="E42" s="230" t="s">
        <v>342</v>
      </c>
      <c r="F42" s="204" t="s">
        <v>274</v>
      </c>
      <c r="G42" s="124" t="s">
        <v>323</v>
      </c>
      <c r="H42" s="176"/>
    </row>
    <row r="43" spans="1:8" ht="33.75">
      <c r="D43" s="292" t="s">
        <v>627</v>
      </c>
      <c r="E43" s="228" t="s">
        <v>304</v>
      </c>
      <c r="F43" s="204" t="s">
        <v>326</v>
      </c>
      <c r="G43" s="225">
        <f>SUM(G44:G45)</f>
        <v>0</v>
      </c>
      <c r="H43" s="176"/>
    </row>
    <row r="44" spans="1:8" hidden="1">
      <c r="A44" s="263"/>
      <c r="D44" s="292" t="s">
        <v>628</v>
      </c>
      <c r="E44" s="188"/>
      <c r="F44" s="188"/>
      <c r="G44" s="188"/>
      <c r="H44" s="232"/>
    </row>
    <row r="45" spans="1:8" ht="15" customHeight="1">
      <c r="A45" s="263"/>
      <c r="D45" s="179"/>
      <c r="E45" s="253" t="s">
        <v>540</v>
      </c>
      <c r="F45" s="177"/>
      <c r="G45" s="285"/>
      <c r="H45" s="232"/>
    </row>
    <row r="46" spans="1:8" ht="22.5">
      <c r="D46" s="292" t="s">
        <v>6</v>
      </c>
      <c r="E46" s="164" t="s">
        <v>305</v>
      </c>
      <c r="F46" s="204" t="s">
        <v>326</v>
      </c>
      <c r="G46" s="186">
        <v>-1629.92</v>
      </c>
      <c r="H46" s="176"/>
    </row>
    <row r="47" spans="1:8" ht="22.5">
      <c r="D47" s="292" t="s">
        <v>7</v>
      </c>
      <c r="E47" s="164" t="s">
        <v>337</v>
      </c>
      <c r="F47" s="204" t="s">
        <v>326</v>
      </c>
      <c r="G47" s="186">
        <v>0</v>
      </c>
      <c r="H47" s="232"/>
    </row>
    <row r="48" spans="1:8" ht="33.75">
      <c r="D48" s="292" t="s">
        <v>633</v>
      </c>
      <c r="E48" s="228" t="s">
        <v>341</v>
      </c>
      <c r="F48" s="204" t="s">
        <v>326</v>
      </c>
      <c r="G48" s="186">
        <v>0</v>
      </c>
      <c r="H48" s="232"/>
    </row>
    <row r="49" spans="1:8" ht="33.75">
      <c r="D49" s="292" t="s">
        <v>28</v>
      </c>
      <c r="E49" s="290" t="s">
        <v>634</v>
      </c>
      <c r="F49" s="204" t="s">
        <v>326</v>
      </c>
      <c r="G49" s="186">
        <v>55</v>
      </c>
      <c r="H49" s="232"/>
    </row>
    <row r="50" spans="1:8" ht="15" customHeight="1">
      <c r="D50" s="292" t="s">
        <v>306</v>
      </c>
      <c r="E50" s="228" t="s">
        <v>340</v>
      </c>
      <c r="F50" s="204" t="s">
        <v>326</v>
      </c>
      <c r="G50" s="186">
        <v>55</v>
      </c>
      <c r="H50" s="232"/>
    </row>
    <row r="51" spans="1:8" ht="15" customHeight="1">
      <c r="D51" s="292" t="s">
        <v>29</v>
      </c>
      <c r="E51" s="164" t="s">
        <v>339</v>
      </c>
      <c r="F51" s="204" t="s">
        <v>326</v>
      </c>
      <c r="G51" s="186">
        <v>0</v>
      </c>
      <c r="H51" s="232"/>
    </row>
    <row r="52" spans="1:8" ht="22.5">
      <c r="D52" s="292" t="s">
        <v>154</v>
      </c>
      <c r="E52" s="164" t="s">
        <v>307</v>
      </c>
      <c r="F52" s="204" t="s">
        <v>274</v>
      </c>
      <c r="G52" s="303" t="s">
        <v>2855</v>
      </c>
      <c r="H52" s="176"/>
    </row>
    <row r="53" spans="1:8" ht="45">
      <c r="D53" s="292" t="s">
        <v>155</v>
      </c>
      <c r="E53" s="164" t="s">
        <v>348</v>
      </c>
      <c r="F53" s="204" t="s">
        <v>308</v>
      </c>
      <c r="G53" s="194">
        <v>22.904</v>
      </c>
      <c r="H53" s="176"/>
    </row>
    <row r="54" spans="1:8" hidden="1">
      <c r="D54" s="292" t="s">
        <v>503</v>
      </c>
      <c r="E54" s="188"/>
      <c r="F54" s="188"/>
      <c r="G54" s="188"/>
      <c r="H54" s="232"/>
    </row>
    <row r="55" spans="1:8" ht="15">
      <c r="A55" s="300"/>
      <c r="C55" s="74" t="s">
        <v>2829</v>
      </c>
      <c r="D55" s="138" t="s">
        <v>636</v>
      </c>
      <c r="E55" s="183" t="s">
        <v>2831</v>
      </c>
      <c r="F55" s="178" t="s">
        <v>308</v>
      </c>
      <c r="G55" s="194">
        <v>9.9600000000000009</v>
      </c>
      <c r="H55" s="181"/>
    </row>
    <row r="56" spans="1:8" ht="15">
      <c r="A56" s="300"/>
      <c r="C56" s="74" t="s">
        <v>2829</v>
      </c>
      <c r="D56" s="138" t="s">
        <v>2832</v>
      </c>
      <c r="E56" s="183" t="s">
        <v>2833</v>
      </c>
      <c r="F56" s="178" t="s">
        <v>308</v>
      </c>
      <c r="G56" s="194">
        <v>3</v>
      </c>
      <c r="H56" s="181"/>
    </row>
    <row r="57" spans="1:8" ht="15">
      <c r="A57" s="300"/>
      <c r="C57" s="74" t="s">
        <v>2829</v>
      </c>
      <c r="D57" s="138" t="s">
        <v>2834</v>
      </c>
      <c r="E57" s="183" t="s">
        <v>2835</v>
      </c>
      <c r="F57" s="178" t="s">
        <v>308</v>
      </c>
      <c r="G57" s="194">
        <v>3.5</v>
      </c>
      <c r="H57" s="181"/>
    </row>
    <row r="58" spans="1:8" ht="15">
      <c r="A58" s="300"/>
      <c r="C58" s="74" t="s">
        <v>2829</v>
      </c>
      <c r="D58" s="138" t="s">
        <v>2836</v>
      </c>
      <c r="E58" s="183" t="s">
        <v>2837</v>
      </c>
      <c r="F58" s="178" t="s">
        <v>308</v>
      </c>
      <c r="G58" s="194">
        <v>3.72</v>
      </c>
      <c r="H58" s="181"/>
    </row>
    <row r="59" spans="1:8" ht="15">
      <c r="A59" s="300"/>
      <c r="C59" s="74" t="s">
        <v>2829</v>
      </c>
      <c r="D59" s="138" t="s">
        <v>2838</v>
      </c>
      <c r="E59" s="183" t="s">
        <v>2839</v>
      </c>
      <c r="F59" s="178" t="s">
        <v>308</v>
      </c>
      <c r="G59" s="194">
        <v>0.8</v>
      </c>
      <c r="H59" s="181"/>
    </row>
    <row r="60" spans="1:8" ht="15">
      <c r="A60" s="300"/>
      <c r="C60" s="74" t="s">
        <v>2829</v>
      </c>
      <c r="D60" s="138" t="s">
        <v>2840</v>
      </c>
      <c r="E60" s="183" t="s">
        <v>2841</v>
      </c>
      <c r="F60" s="178" t="s">
        <v>308</v>
      </c>
      <c r="G60" s="194">
        <v>1.04</v>
      </c>
      <c r="H60" s="181"/>
    </row>
    <row r="61" spans="1:8" ht="15">
      <c r="A61" s="300"/>
      <c r="C61" s="74" t="s">
        <v>2829</v>
      </c>
      <c r="D61" s="138" t="s">
        <v>2842</v>
      </c>
      <c r="E61" s="183" t="s">
        <v>2843</v>
      </c>
      <c r="F61" s="178" t="s">
        <v>308</v>
      </c>
      <c r="G61" s="194">
        <v>0.8</v>
      </c>
      <c r="H61" s="181"/>
    </row>
    <row r="62" spans="1:8" ht="15">
      <c r="A62" s="300"/>
      <c r="C62" s="74" t="s">
        <v>2829</v>
      </c>
      <c r="D62" s="138" t="s">
        <v>2844</v>
      </c>
      <c r="E62" s="183" t="s">
        <v>2845</v>
      </c>
      <c r="F62" s="178" t="s">
        <v>308</v>
      </c>
      <c r="G62" s="194">
        <v>8.4000000000000005E-2</v>
      </c>
      <c r="H62" s="181"/>
    </row>
    <row r="63" spans="1:8" ht="15" customHeight="1">
      <c r="D63" s="179"/>
      <c r="E63" s="180" t="s">
        <v>324</v>
      </c>
      <c r="F63" s="177"/>
      <c r="G63" s="285"/>
      <c r="H63" s="232"/>
    </row>
    <row r="64" spans="1:8" ht="22.5">
      <c r="D64" s="292" t="s">
        <v>184</v>
      </c>
      <c r="E64" s="164" t="s">
        <v>309</v>
      </c>
      <c r="F64" s="204" t="s">
        <v>308</v>
      </c>
      <c r="G64" s="186">
        <v>6.681</v>
      </c>
      <c r="H64" s="176"/>
    </row>
    <row r="65" spans="1:8" ht="33.75">
      <c r="D65" s="292" t="s">
        <v>185</v>
      </c>
      <c r="E65" s="164" t="s">
        <v>310</v>
      </c>
      <c r="F65" s="204" t="s">
        <v>328</v>
      </c>
      <c r="G65" s="197">
        <v>20.09479</v>
      </c>
      <c r="H65" s="176"/>
    </row>
    <row r="66" spans="1:8" ht="33.75">
      <c r="D66" s="292" t="s">
        <v>186</v>
      </c>
      <c r="E66" s="164" t="s">
        <v>311</v>
      </c>
      <c r="F66" s="204" t="s">
        <v>328</v>
      </c>
      <c r="G66" s="197">
        <v>0</v>
      </c>
      <c r="H66" s="176"/>
    </row>
    <row r="67" spans="1:8" ht="33.75">
      <c r="D67" s="292" t="s">
        <v>187</v>
      </c>
      <c r="E67" s="164" t="s">
        <v>312</v>
      </c>
      <c r="F67" s="204" t="s">
        <v>328</v>
      </c>
      <c r="G67" s="231">
        <f>SUM(G68:G69)</f>
        <v>14.349299999999999</v>
      </c>
      <c r="H67" s="176"/>
    </row>
    <row r="68" spans="1:8" ht="15" customHeight="1">
      <c r="D68" s="292" t="s">
        <v>629</v>
      </c>
      <c r="E68" s="228" t="s">
        <v>349</v>
      </c>
      <c r="F68" s="204" t="s">
        <v>328</v>
      </c>
      <c r="G68" s="197">
        <v>4.3627000000000002</v>
      </c>
      <c r="H68" s="176"/>
    </row>
    <row r="69" spans="1:8" ht="22.5">
      <c r="D69" s="292" t="s">
        <v>630</v>
      </c>
      <c r="E69" s="228" t="s">
        <v>350</v>
      </c>
      <c r="F69" s="204" t="s">
        <v>328</v>
      </c>
      <c r="G69" s="197">
        <v>9.9865999999999993</v>
      </c>
      <c r="H69" s="176"/>
    </row>
    <row r="70" spans="1:8" ht="33.75">
      <c r="D70" s="292" t="s">
        <v>188</v>
      </c>
      <c r="E70" s="164" t="s">
        <v>313</v>
      </c>
      <c r="F70" s="204" t="s">
        <v>314</v>
      </c>
      <c r="G70" s="186">
        <v>36.08</v>
      </c>
      <c r="H70" s="176"/>
    </row>
    <row r="71" spans="1:8" ht="15" customHeight="1">
      <c r="D71" s="292" t="s">
        <v>189</v>
      </c>
      <c r="E71" s="164" t="s">
        <v>315</v>
      </c>
      <c r="F71" s="204" t="s">
        <v>328</v>
      </c>
      <c r="G71" s="197">
        <v>5.1831300000000002</v>
      </c>
      <c r="H71" s="176"/>
    </row>
    <row r="72" spans="1:8" ht="22.5">
      <c r="D72" s="292" t="s">
        <v>190</v>
      </c>
      <c r="E72" s="164" t="s">
        <v>316</v>
      </c>
      <c r="F72" s="204" t="s">
        <v>331</v>
      </c>
      <c r="G72" s="186">
        <v>37</v>
      </c>
      <c r="H72" s="232"/>
    </row>
    <row r="73" spans="1:8" ht="22.5">
      <c r="D73" s="292" t="s">
        <v>191</v>
      </c>
      <c r="E73" s="164" t="s">
        <v>317</v>
      </c>
      <c r="F73" s="204" t="s">
        <v>331</v>
      </c>
      <c r="G73" s="186">
        <v>7</v>
      </c>
      <c r="H73" s="176"/>
    </row>
    <row r="74" spans="1:8" ht="45">
      <c r="D74" s="292" t="s">
        <v>192</v>
      </c>
      <c r="E74" s="164" t="s">
        <v>352</v>
      </c>
      <c r="F74" s="204" t="s">
        <v>351</v>
      </c>
      <c r="G74" s="286">
        <v>250.86</v>
      </c>
      <c r="H74" s="176"/>
    </row>
    <row r="75" spans="1:8" hidden="1">
      <c r="D75" s="292" t="s">
        <v>631</v>
      </c>
      <c r="E75" s="188"/>
      <c r="F75" s="188"/>
      <c r="G75" s="188"/>
      <c r="H75" s="232"/>
    </row>
    <row r="76" spans="1:8" ht="15">
      <c r="A76" s="306"/>
      <c r="C76" s="74" t="s">
        <v>2829</v>
      </c>
      <c r="D76" s="138" t="s">
        <v>2847</v>
      </c>
      <c r="E76" s="183" t="s">
        <v>2831</v>
      </c>
      <c r="F76" s="178" t="s">
        <v>351</v>
      </c>
      <c r="G76" s="286">
        <v>224.67</v>
      </c>
      <c r="H76" s="181"/>
    </row>
    <row r="77" spans="1:8" ht="15">
      <c r="A77" s="306"/>
      <c r="C77" s="74" t="s">
        <v>2829</v>
      </c>
      <c r="D77" s="138" t="s">
        <v>2848</v>
      </c>
      <c r="E77" s="183" t="s">
        <v>2833</v>
      </c>
      <c r="F77" s="178" t="s">
        <v>351</v>
      </c>
      <c r="G77" s="286">
        <v>291.19</v>
      </c>
      <c r="H77" s="181"/>
    </row>
    <row r="78" spans="1:8" ht="15">
      <c r="A78" s="306"/>
      <c r="C78" s="74" t="s">
        <v>2829</v>
      </c>
      <c r="D78" s="138" t="s">
        <v>2849</v>
      </c>
      <c r="E78" s="183" t="s">
        <v>2835</v>
      </c>
      <c r="F78" s="178" t="s">
        <v>351</v>
      </c>
      <c r="G78" s="286">
        <v>299.56</v>
      </c>
      <c r="H78" s="181"/>
    </row>
    <row r="79" spans="1:8" ht="15">
      <c r="A79" s="306"/>
      <c r="C79" s="74" t="s">
        <v>2829</v>
      </c>
      <c r="D79" s="138" t="s">
        <v>2850</v>
      </c>
      <c r="E79" s="183" t="s">
        <v>2837</v>
      </c>
      <c r="F79" s="178" t="s">
        <v>351</v>
      </c>
      <c r="G79" s="286">
        <v>221.74</v>
      </c>
      <c r="H79" s="181"/>
    </row>
    <row r="80" spans="1:8" ht="15">
      <c r="A80" s="306"/>
      <c r="C80" s="74" t="s">
        <v>2829</v>
      </c>
      <c r="D80" s="138" t="s">
        <v>2851</v>
      </c>
      <c r="E80" s="183" t="s">
        <v>2839</v>
      </c>
      <c r="F80" s="178" t="s">
        <v>351</v>
      </c>
      <c r="G80" s="286">
        <v>280.75</v>
      </c>
      <c r="H80" s="181"/>
    </row>
    <row r="81" spans="1:8" ht="15">
      <c r="A81" s="306"/>
      <c r="C81" s="74" t="s">
        <v>2829</v>
      </c>
      <c r="D81" s="138" t="s">
        <v>2852</v>
      </c>
      <c r="E81" s="183" t="s">
        <v>2841</v>
      </c>
      <c r="F81" s="178" t="s">
        <v>351</v>
      </c>
      <c r="G81" s="286">
        <v>300.16000000000003</v>
      </c>
      <c r="H81" s="181"/>
    </row>
    <row r="82" spans="1:8" ht="15">
      <c r="A82" s="307"/>
      <c r="C82" s="74" t="s">
        <v>2829</v>
      </c>
      <c r="D82" s="138" t="s">
        <v>2853</v>
      </c>
      <c r="E82" s="183" t="s">
        <v>2843</v>
      </c>
      <c r="F82" s="178" t="s">
        <v>351</v>
      </c>
      <c r="G82" s="286">
        <v>332.34</v>
      </c>
      <c r="H82" s="181"/>
    </row>
    <row r="83" spans="1:8" ht="15" customHeight="1">
      <c r="D83" s="179"/>
      <c r="E83" s="180" t="s">
        <v>324</v>
      </c>
      <c r="F83" s="177"/>
      <c r="G83" s="285"/>
      <c r="H83" s="176"/>
    </row>
    <row r="84" spans="1:8" ht="45">
      <c r="D84" s="292" t="s">
        <v>193</v>
      </c>
      <c r="E84" s="164" t="s">
        <v>329</v>
      </c>
      <c r="F84" s="204" t="s">
        <v>334</v>
      </c>
      <c r="G84" s="186">
        <v>4.7E-2</v>
      </c>
      <c r="H84" s="176"/>
    </row>
    <row r="85" spans="1:8" ht="45">
      <c r="D85" s="292" t="s">
        <v>194</v>
      </c>
      <c r="E85" s="164" t="s">
        <v>330</v>
      </c>
      <c r="F85" s="204" t="s">
        <v>335</v>
      </c>
      <c r="G85" s="186">
        <v>0.17</v>
      </c>
      <c r="H85" s="176"/>
    </row>
    <row r="86" spans="1:8" ht="15" customHeight="1">
      <c r="D86" s="292" t="s">
        <v>195</v>
      </c>
      <c r="E86" s="164" t="s">
        <v>12</v>
      </c>
      <c r="F86" s="204" t="s">
        <v>274</v>
      </c>
      <c r="G86" s="308" t="s">
        <v>48</v>
      </c>
      <c r="H86" s="232"/>
    </row>
    <row r="87" spans="1:8" ht="3" customHeight="1">
      <c r="H87" s="222"/>
    </row>
    <row r="88" spans="1:8" ht="15" customHeight="1">
      <c r="D88" s="223" t="s">
        <v>318</v>
      </c>
      <c r="E88" s="350" t="s">
        <v>319</v>
      </c>
      <c r="F88" s="350"/>
      <c r="G88" s="350"/>
    </row>
  </sheetData>
  <sheetProtection password="FA9C" sheet="1" objects="1" scenarios="1" formatColumns="0" formatRows="0"/>
  <dataConsolidate/>
  <mergeCells count="4">
    <mergeCell ref="E88:G88"/>
    <mergeCell ref="D5:G5"/>
    <mergeCell ref="D6:G6"/>
    <mergeCell ref="A18:A22"/>
  </mergeCells>
  <dataValidations count="7">
    <dataValidation type="decimal" allowBlank="1" showErrorMessage="1" errorTitle="Ошибка" error="Допускается ввод только неотрицательных чисел!" sqref="G84:G85 G64:G66 G68:G74 G53 G15 G24:G41 G12 G51 G48 G19:G21 G55:G62 G76:G82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" sqref="G52">
      <formula1>900</formula1>
    </dataValidation>
    <dataValidation type="decimal" allowBlank="1" showErrorMessage="1" errorTitle="Ошибка" error="Допускается ввод только действительных чисел!" sqref="G46:G47">
      <formula1>-9.99999999999999E+23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G86 E12 F19 E55:E62 E76:E82">
      <formula1>900</formula1>
    </dataValidation>
    <dataValidation type="decimal" allowBlank="1" showErrorMessage="1" errorTitle="Ошибка" error="Допускается ввод только действительных чисел!" sqref="G49:G50">
      <formula1>-9.99999999999999E+37</formula1>
      <formula2>9.99999999999999E+37</formula2>
    </dataValidation>
    <dataValidation type="list" allowBlank="1" showInputMessage="1" showErrorMessage="1" errorTitle="Ошибка" error="Выберите значение из списка" prompt="Выберите значение из списка" sqref="G22">
      <formula1>kind_of_purchase_method</formula1>
    </dataValidation>
    <dataValidation type="list" allowBlank="1" showInputMessage="1" showErrorMessage="1" errorTitle="Ошибка" error="Выберите значение из списка" prompt="Выберите значение из списка" sqref="E18">
      <formula1>kind_of_fuels</formula1>
    </dataValidation>
  </dataValidations>
  <hyperlinks>
    <hyperlink ref="G52" location="'Показатели (факт)'!$G$52" tooltip="Кликните по гиперссылке, чтобы перейти на сайт организации или отредактировать её" display="http://www.krasrec.ru/"/>
  </hyperlinks>
  <printOptions horizontalCentered="1" verticalCentered="1"/>
  <pageMargins left="0" right="0" top="0" bottom="0" header="0" footer="0.78740157480314965"/>
  <pageSetup paperSize="9" scale="92" fitToHeight="2" orientation="portrait" blackAndWhite="1" r:id="rId1"/>
  <headerFooter alignWithMargins="0"/>
  <rowBreaks count="1" manualBreakCount="1">
    <brk id="45" max="7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04">
    <tabColor indexed="31"/>
  </sheetPr>
  <dimension ref="A1:P14"/>
  <sheetViews>
    <sheetView showGridLines="0" topLeftCell="C4" workbookViewId="0"/>
  </sheetViews>
  <sheetFormatPr defaultColWidth="10.5703125" defaultRowHeight="11.25"/>
  <cols>
    <col min="1" max="1" width="9.140625" style="185" hidden="1" customWidth="1"/>
    <col min="2" max="2" width="9.140625" style="144" hidden="1" customWidth="1"/>
    <col min="3" max="3" width="3.7109375" style="46" customWidth="1"/>
    <col min="4" max="4" width="7.7109375" style="46" customWidth="1"/>
    <col min="5" max="5" width="29.7109375" style="46" customWidth="1"/>
    <col min="6" max="6" width="3.7109375" style="46" customWidth="1"/>
    <col min="7" max="7" width="5.42578125" style="46" customWidth="1"/>
    <col min="8" max="8" width="24.5703125" style="46" bestFit="1" customWidth="1"/>
    <col min="9" max="9" width="24.42578125" style="46" customWidth="1"/>
    <col min="10" max="10" width="3.7109375" style="46" customWidth="1"/>
    <col min="11" max="11" width="6.28515625" style="46" bestFit="1" customWidth="1"/>
    <col min="12" max="12" width="25.85546875" style="46" customWidth="1"/>
    <col min="13" max="16" width="18.7109375" style="46" customWidth="1"/>
    <col min="17" max="17" width="3.7109375" style="46" customWidth="1"/>
    <col min="18" max="16384" width="10.5703125" style="46"/>
  </cols>
  <sheetData>
    <row r="1" spans="3:16" hidden="1"/>
    <row r="2" spans="3:16" hidden="1"/>
    <row r="3" spans="3:16" hidden="1"/>
    <row r="4" spans="3:16" ht="3" customHeight="1">
      <c r="C4" s="47"/>
      <c r="D4" s="47"/>
      <c r="E4" s="47"/>
      <c r="F4" s="47"/>
      <c r="G4" s="47"/>
      <c r="H4" s="47"/>
      <c r="I4" s="48"/>
      <c r="J4" s="48"/>
      <c r="K4" s="48"/>
    </row>
    <row r="5" spans="3:16" ht="17.100000000000001" customHeight="1">
      <c r="C5" s="47"/>
      <c r="D5" s="351" t="s">
        <v>360</v>
      </c>
      <c r="E5" s="351"/>
      <c r="F5" s="351"/>
      <c r="G5" s="351"/>
      <c r="H5" s="351"/>
      <c r="I5" s="351"/>
      <c r="J5" s="236"/>
      <c r="K5" s="236"/>
    </row>
    <row r="6" spans="3:16" ht="12.75" customHeight="1">
      <c r="C6" s="47"/>
      <c r="D6" s="341" t="str">
        <f>IF(org=0,"Не определено",org)</f>
        <v>ООО "Тепловик 2"</v>
      </c>
      <c r="E6" s="341"/>
      <c r="F6" s="341"/>
      <c r="G6" s="341"/>
      <c r="H6" s="341"/>
      <c r="I6" s="341"/>
      <c r="J6" s="205"/>
      <c r="K6" s="205"/>
    </row>
    <row r="7" spans="3:16" ht="3" customHeight="1">
      <c r="C7" s="47"/>
      <c r="D7" s="47"/>
      <c r="E7" s="127"/>
      <c r="F7" s="127"/>
      <c r="G7" s="127"/>
      <c r="H7" s="127"/>
      <c r="I7" s="126"/>
      <c r="J7" s="126"/>
      <c r="K7" s="126"/>
    </row>
    <row r="8" spans="3:16" ht="34.5" thickBot="1">
      <c r="D8" s="50" t="s">
        <v>59</v>
      </c>
      <c r="E8" s="50" t="s">
        <v>361</v>
      </c>
      <c r="F8" s="50"/>
      <c r="G8" s="50" t="s">
        <v>59</v>
      </c>
      <c r="H8" s="50" t="s">
        <v>294</v>
      </c>
      <c r="I8" s="50" t="s">
        <v>362</v>
      </c>
      <c r="J8" s="50"/>
      <c r="K8" s="50" t="s">
        <v>59</v>
      </c>
      <c r="L8" s="50" t="s">
        <v>363</v>
      </c>
      <c r="M8" s="50" t="s">
        <v>364</v>
      </c>
      <c r="N8" s="50" t="s">
        <v>365</v>
      </c>
      <c r="O8" s="50" t="s">
        <v>366</v>
      </c>
      <c r="P8" s="50" t="s">
        <v>367</v>
      </c>
    </row>
    <row r="9" spans="3:16" ht="12" thickTop="1">
      <c r="D9" s="58" t="s">
        <v>60</v>
      </c>
      <c r="E9" s="58" t="s">
        <v>5</v>
      </c>
      <c r="F9" s="58"/>
      <c r="G9" s="58" t="s">
        <v>6</v>
      </c>
      <c r="H9" s="58" t="s">
        <v>7</v>
      </c>
      <c r="I9" s="58" t="s">
        <v>28</v>
      </c>
      <c r="J9" s="58"/>
      <c r="K9" s="58" t="s">
        <v>29</v>
      </c>
      <c r="L9" s="58" t="s">
        <v>154</v>
      </c>
      <c r="M9" s="58" t="s">
        <v>155</v>
      </c>
      <c r="N9" s="58" t="s">
        <v>184</v>
      </c>
      <c r="O9" s="58" t="s">
        <v>185</v>
      </c>
      <c r="P9" s="58" t="s">
        <v>186</v>
      </c>
    </row>
    <row r="10" spans="3:16" ht="26.25" customHeight="1">
      <c r="D10" s="221"/>
      <c r="E10" s="353" t="s">
        <v>410</v>
      </c>
      <c r="F10" s="354"/>
      <c r="G10" s="354"/>
      <c r="H10" s="354"/>
      <c r="I10" s="354"/>
      <c r="J10" s="354"/>
      <c r="K10" s="354"/>
      <c r="L10" s="354"/>
      <c r="M10" s="354"/>
      <c r="N10" s="355"/>
      <c r="O10" s="234">
        <f>List02_costs_OPS</f>
        <v>784.49</v>
      </c>
      <c r="P10" s="199"/>
    </row>
    <row r="11" spans="3:16" hidden="1">
      <c r="D11" s="235" t="s">
        <v>415</v>
      </c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</row>
    <row r="12" spans="3:16" ht="15" customHeight="1">
      <c r="D12" s="203"/>
      <c r="E12" s="180" t="s">
        <v>260</v>
      </c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2"/>
    </row>
    <row r="13" spans="3:16" ht="3" customHeight="1"/>
    <row r="14" spans="3:16">
      <c r="D14" s="223" t="s">
        <v>318</v>
      </c>
      <c r="E14" s="189" t="s">
        <v>319</v>
      </c>
    </row>
  </sheetData>
  <sheetProtection password="FA9C" sheet="1" objects="1" scenarios="1" formatColumns="0" formatRows="0"/>
  <mergeCells count="3">
    <mergeCell ref="E10:N10"/>
    <mergeCell ref="D5:I5"/>
    <mergeCell ref="D6:I6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05">
    <tabColor indexed="31"/>
  </sheetPr>
  <dimension ref="A1:H20"/>
  <sheetViews>
    <sheetView showGridLines="0" topLeftCell="C4" workbookViewId="0">
      <selection activeCell="G12" sqref="G12"/>
    </sheetView>
  </sheetViews>
  <sheetFormatPr defaultColWidth="10.5703125" defaultRowHeight="11.25"/>
  <cols>
    <col min="1" max="1" width="9.140625" style="185" hidden="1" customWidth="1"/>
    <col min="2" max="2" width="9.140625" style="144" hidden="1" customWidth="1"/>
    <col min="3" max="3" width="3.7109375" style="46" customWidth="1"/>
    <col min="4" max="4" width="6.28515625" style="46" bestFit="1" customWidth="1"/>
    <col min="5" max="5" width="54.5703125" style="46" customWidth="1"/>
    <col min="6" max="6" width="18.85546875" style="46" customWidth="1"/>
    <col min="7" max="7" width="36.7109375" style="46" customWidth="1"/>
    <col min="8" max="8" width="3.7109375" style="46" customWidth="1"/>
    <col min="9" max="16384" width="10.5703125" style="46"/>
  </cols>
  <sheetData>
    <row r="1" spans="3:8" hidden="1"/>
    <row r="2" spans="3:8" hidden="1"/>
    <row r="3" spans="3:8" hidden="1"/>
    <row r="4" spans="3:8" ht="3" customHeight="1">
      <c r="C4" s="47"/>
      <c r="D4" s="47"/>
      <c r="E4" s="47"/>
      <c r="F4" s="48"/>
    </row>
    <row r="5" spans="3:8" ht="17.100000000000001" customHeight="1">
      <c r="C5" s="47"/>
      <c r="D5" s="351" t="s">
        <v>416</v>
      </c>
      <c r="E5" s="351"/>
      <c r="F5" s="351"/>
      <c r="G5" s="351"/>
    </row>
    <row r="6" spans="3:8" ht="12.75" customHeight="1">
      <c r="C6" s="47"/>
      <c r="D6" s="341" t="str">
        <f>IF(org=0,"Не определено",org)</f>
        <v>ООО "Тепловик 2"</v>
      </c>
      <c r="E6" s="341"/>
      <c r="F6" s="341"/>
      <c r="G6" s="341"/>
    </row>
    <row r="7" spans="3:8" ht="3" customHeight="1">
      <c r="C7" s="47"/>
      <c r="D7" s="47"/>
      <c r="E7" s="127"/>
      <c r="F7" s="126"/>
    </row>
    <row r="8" spans="3:8" ht="20.25" customHeight="1" thickBot="1">
      <c r="D8" s="218" t="s">
        <v>59</v>
      </c>
      <c r="E8" s="219" t="s">
        <v>239</v>
      </c>
      <c r="F8" s="220" t="s">
        <v>218</v>
      </c>
      <c r="G8" s="267" t="s">
        <v>542</v>
      </c>
      <c r="H8" s="217"/>
    </row>
    <row r="9" spans="3:8" ht="12" thickTop="1">
      <c r="D9" s="143" t="s">
        <v>60</v>
      </c>
      <c r="E9" s="143" t="s">
        <v>5</v>
      </c>
      <c r="F9" s="143" t="s">
        <v>6</v>
      </c>
      <c r="G9" s="143" t="s">
        <v>7</v>
      </c>
    </row>
    <row r="10" spans="3:8" ht="15" customHeight="1">
      <c r="D10" s="221">
        <v>1</v>
      </c>
      <c r="E10" s="164" t="s">
        <v>417</v>
      </c>
      <c r="F10" s="269">
        <v>3</v>
      </c>
      <c r="G10" s="216"/>
      <c r="H10" s="217"/>
    </row>
    <row r="11" spans="3:8" ht="22.5">
      <c r="D11" s="221" t="s">
        <v>5</v>
      </c>
      <c r="E11" s="164" t="s">
        <v>418</v>
      </c>
      <c r="F11" s="269">
        <v>4</v>
      </c>
      <c r="G11" s="216"/>
      <c r="H11" s="217"/>
    </row>
    <row r="12" spans="3:8" ht="22.5">
      <c r="D12" s="221" t="s">
        <v>6</v>
      </c>
      <c r="E12" s="296" t="s">
        <v>646</v>
      </c>
      <c r="F12" s="298" t="s">
        <v>2854</v>
      </c>
      <c r="G12" s="309" t="s">
        <v>2855</v>
      </c>
      <c r="H12" s="217"/>
    </row>
    <row r="13" spans="3:8" ht="22.5">
      <c r="D13" s="221" t="s">
        <v>7</v>
      </c>
      <c r="E13" s="164" t="s">
        <v>419</v>
      </c>
      <c r="F13" s="269">
        <v>0</v>
      </c>
      <c r="G13" s="216"/>
      <c r="H13" s="217"/>
    </row>
    <row r="14" spans="3:8" ht="22.5">
      <c r="D14" s="221" t="s">
        <v>28</v>
      </c>
      <c r="E14" s="164" t="s">
        <v>420</v>
      </c>
      <c r="F14" s="269">
        <v>0</v>
      </c>
      <c r="G14" s="216"/>
      <c r="H14" s="217"/>
    </row>
    <row r="15" spans="3:8" ht="15" customHeight="1">
      <c r="D15" s="221" t="s">
        <v>29</v>
      </c>
      <c r="E15" s="164" t="s">
        <v>12</v>
      </c>
      <c r="F15" s="308" t="s">
        <v>48</v>
      </c>
      <c r="G15" s="216"/>
      <c r="H15" s="217"/>
    </row>
    <row r="16" spans="3:8" ht="3" customHeight="1">
      <c r="G16" s="222"/>
    </row>
    <row r="17" spans="4:7" ht="15" customHeight="1">
      <c r="D17" s="223" t="s">
        <v>318</v>
      </c>
      <c r="E17" s="350" t="s">
        <v>319</v>
      </c>
      <c r="F17" s="350"/>
      <c r="G17" s="350"/>
    </row>
    <row r="18" spans="4:7" ht="15" customHeight="1">
      <c r="D18" s="192" t="s">
        <v>353</v>
      </c>
      <c r="E18" s="224" t="s">
        <v>354</v>
      </c>
      <c r="F18" s="224"/>
      <c r="G18" s="224"/>
    </row>
    <row r="19" spans="4:7" ht="15" customHeight="1">
      <c r="D19" s="192" t="s">
        <v>647</v>
      </c>
      <c r="E19" s="224" t="s">
        <v>648</v>
      </c>
    </row>
    <row r="20" spans="4:7" ht="15" customHeight="1">
      <c r="E20" s="297" t="s">
        <v>649</v>
      </c>
    </row>
  </sheetData>
  <sheetProtection password="FA9C" sheet="1" objects="1" scenarios="1" formatColumns="0" formatRows="0"/>
  <mergeCells count="3">
    <mergeCell ref="D5:G5"/>
    <mergeCell ref="D6:G6"/>
    <mergeCell ref="E17:G17"/>
  </mergeCells>
  <dataValidations count="4">
    <dataValidation type="textLength" operator="lessThanOrEqual" allowBlank="1" showInputMessage="1" showErrorMessage="1" errorTitle="Ошибка" error="Допускается ввод не более 900 символов!" prompt="Введите ссылку на сопроводительные материалы, загруженные с помощью &quot;ЕИАС Мониторинг&quot;, либо на адрес сайта в сети интернет." sqref="G12">
      <formula1>900</formula1>
    </dataValidation>
    <dataValidation type="decimal" allowBlank="1" showErrorMessage="1" errorTitle="Ошибка" error="Допускается ввод только неотрицательных чисел!" sqref="F10:F11 F13:F14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F15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Укажите значение &quot;не утверждены&quot;, в случае, если показатели надежности и качества не утверждены" sqref="F12">
      <formula1>900</formula1>
    </dataValidation>
  </dataValidations>
  <hyperlinks>
    <hyperlink ref="G12" location="'Потр. характеристики'!$G$12" tooltip="Кликните по гиперссылке, чтобы перейти по ссылке на обосновывающие документы или отредактировать её" display="http://www.krasrec.ru/"/>
  </hyperlinks>
  <pageMargins left="0.7" right="0.7" top="0.75" bottom="0.75" header="0.3" footer="0.3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06">
    <tabColor indexed="31"/>
  </sheetPr>
  <dimension ref="A1:L97"/>
  <sheetViews>
    <sheetView showGridLines="0" topLeftCell="C4" workbookViewId="0"/>
  </sheetViews>
  <sheetFormatPr defaultColWidth="10.5703125" defaultRowHeight="11.25"/>
  <cols>
    <col min="1" max="1" width="9.140625" style="254" hidden="1" customWidth="1"/>
    <col min="2" max="2" width="9.140625" style="144" hidden="1" customWidth="1"/>
    <col min="3" max="3" width="3.7109375" style="144" customWidth="1"/>
    <col min="4" max="4" width="3.7109375" style="46" customWidth="1"/>
    <col min="5" max="5" width="7.7109375" style="46" customWidth="1"/>
    <col min="6" max="6" width="40.28515625" style="46" customWidth="1"/>
    <col min="7" max="7" width="14" style="46" customWidth="1"/>
    <col min="8" max="8" width="20.140625" style="46" customWidth="1"/>
    <col min="9" max="9" width="20.140625" style="46" hidden="1" customWidth="1"/>
    <col min="10" max="10" width="22.5703125" style="144" bestFit="1" customWidth="1"/>
    <col min="11" max="11" width="3.7109375" style="46" customWidth="1"/>
    <col min="12" max="16384" width="10.5703125" style="46"/>
  </cols>
  <sheetData>
    <row r="1" spans="4:12" hidden="1"/>
    <row r="2" spans="4:12" hidden="1"/>
    <row r="3" spans="4:12" hidden="1"/>
    <row r="4" spans="4:12" ht="3" customHeight="1">
      <c r="D4" s="47"/>
      <c r="E4" s="47"/>
      <c r="F4" s="47"/>
      <c r="G4" s="47"/>
      <c r="H4" s="48"/>
    </row>
    <row r="5" spans="4:12" ht="17.100000000000001" customHeight="1">
      <c r="D5" s="47"/>
      <c r="E5" s="351" t="s">
        <v>431</v>
      </c>
      <c r="F5" s="351"/>
      <c r="G5" s="351"/>
      <c r="H5" s="351"/>
    </row>
    <row r="6" spans="4:12" ht="12.75" customHeight="1">
      <c r="D6" s="47"/>
      <c r="E6" s="341" t="str">
        <f>IF(org=0,"Не определено",org)</f>
        <v>ООО "Тепловик 2"</v>
      </c>
      <c r="F6" s="341"/>
      <c r="G6" s="341"/>
      <c r="H6" s="341"/>
    </row>
    <row r="7" spans="4:12" ht="3" customHeight="1">
      <c r="D7" s="47"/>
      <c r="E7" s="47"/>
      <c r="F7" s="127"/>
      <c r="G7" s="127"/>
      <c r="H7" s="126"/>
    </row>
    <row r="8" spans="4:12">
      <c r="D8" s="47"/>
      <c r="E8" s="47"/>
      <c r="F8" s="127"/>
      <c r="G8" s="127"/>
      <c r="H8" s="126"/>
    </row>
    <row r="9" spans="4:12" ht="23.25" thickBot="1">
      <c r="E9" s="50" t="s">
        <v>59</v>
      </c>
      <c r="F9" s="219" t="s">
        <v>286</v>
      </c>
      <c r="G9" s="220" t="s">
        <v>287</v>
      </c>
      <c r="H9" s="220" t="s">
        <v>218</v>
      </c>
      <c r="I9" s="220" t="str">
        <f>"Мероприятие " &amp; I10-4</f>
        <v>Мероприятие 0</v>
      </c>
      <c r="J9" s="250" t="s">
        <v>355</v>
      </c>
      <c r="L9" s="222"/>
    </row>
    <row r="10" spans="4:12" ht="12" thickTop="1">
      <c r="E10" s="143" t="s">
        <v>60</v>
      </c>
      <c r="F10" s="143" t="s">
        <v>5</v>
      </c>
      <c r="G10" s="143" t="s">
        <v>6</v>
      </c>
      <c r="H10" s="143" t="s">
        <v>7</v>
      </c>
      <c r="I10" s="143" t="s">
        <v>7</v>
      </c>
      <c r="J10" s="247"/>
      <c r="K10" s="191"/>
      <c r="L10" s="222"/>
    </row>
    <row r="11" spans="4:12" ht="22.5">
      <c r="E11" s="221">
        <v>1</v>
      </c>
      <c r="F11" s="164" t="s">
        <v>356</v>
      </c>
      <c r="G11" s="204" t="s">
        <v>274</v>
      </c>
      <c r="H11" s="256"/>
      <c r="I11" s="256"/>
      <c r="J11" s="246"/>
      <c r="K11" s="191"/>
      <c r="L11" s="222"/>
    </row>
    <row r="12" spans="4:12" ht="15" customHeight="1">
      <c r="E12" s="221">
        <v>2</v>
      </c>
      <c r="F12" s="164" t="s">
        <v>423</v>
      </c>
      <c r="G12" s="204" t="s">
        <v>274</v>
      </c>
      <c r="H12" s="121" t="s">
        <v>557</v>
      </c>
      <c r="I12" s="240" t="s">
        <v>274</v>
      </c>
      <c r="J12" s="246"/>
      <c r="K12" s="191"/>
      <c r="L12" s="222"/>
    </row>
    <row r="13" spans="4:12" ht="15" customHeight="1">
      <c r="E13" s="221" t="s">
        <v>6</v>
      </c>
      <c r="F13" s="164" t="s">
        <v>424</v>
      </c>
      <c r="G13" s="204" t="s">
        <v>274</v>
      </c>
      <c r="H13" s="270"/>
      <c r="I13" s="240" t="s">
        <v>274</v>
      </c>
      <c r="J13" s="246"/>
      <c r="K13" s="191"/>
      <c r="L13" s="222"/>
    </row>
    <row r="14" spans="4:12" ht="33.75">
      <c r="E14" s="221" t="s">
        <v>7</v>
      </c>
      <c r="F14" s="164" t="s">
        <v>425</v>
      </c>
      <c r="G14" s="204" t="s">
        <v>274</v>
      </c>
      <c r="H14" s="256"/>
      <c r="I14" s="240" t="s">
        <v>274</v>
      </c>
      <c r="J14" s="246"/>
      <c r="K14" s="191"/>
      <c r="L14" s="222"/>
    </row>
    <row r="15" spans="4:12" ht="33.75">
      <c r="E15" s="221" t="s">
        <v>28</v>
      </c>
      <c r="F15" s="164" t="s">
        <v>426</v>
      </c>
      <c r="G15" s="204" t="s">
        <v>274</v>
      </c>
      <c r="H15" s="256"/>
      <c r="I15" s="240" t="s">
        <v>274</v>
      </c>
      <c r="J15" s="246"/>
      <c r="K15" s="191"/>
      <c r="L15" s="222"/>
    </row>
    <row r="16" spans="4:12" ht="22.5">
      <c r="E16" s="221" t="s">
        <v>29</v>
      </c>
      <c r="F16" s="290" t="s">
        <v>563</v>
      </c>
      <c r="G16" s="204" t="s">
        <v>274</v>
      </c>
      <c r="H16" s="121" t="s">
        <v>557</v>
      </c>
      <c r="I16" s="121"/>
      <c r="J16" s="246"/>
      <c r="K16" s="191"/>
      <c r="L16" s="222"/>
    </row>
    <row r="17" spans="1:12" ht="22.5">
      <c r="E17" s="221" t="s">
        <v>154</v>
      </c>
      <c r="F17" s="290" t="s">
        <v>564</v>
      </c>
      <c r="G17" s="204" t="s">
        <v>274</v>
      </c>
      <c r="H17" s="121"/>
      <c r="I17" s="121"/>
      <c r="J17" s="246"/>
      <c r="K17" s="191"/>
      <c r="L17" s="222"/>
    </row>
    <row r="18" spans="1:12" ht="45">
      <c r="E18" s="221" t="s">
        <v>155</v>
      </c>
      <c r="F18" s="164" t="s">
        <v>517</v>
      </c>
      <c r="G18" s="204" t="s">
        <v>326</v>
      </c>
      <c r="H18" s="225">
        <f>SUM(I18:J18)</f>
        <v>0</v>
      </c>
      <c r="I18" s="225">
        <f>SUMIF(List06_flag_year,"y",I19:I25)</f>
        <v>0</v>
      </c>
      <c r="J18" s="246"/>
      <c r="K18" s="191"/>
      <c r="L18" s="222"/>
    </row>
    <row r="19" spans="1:12" ht="15" hidden="1" customHeight="1">
      <c r="A19" s="352" t="s">
        <v>503</v>
      </c>
      <c r="E19" s="221" t="str">
        <f>A19</f>
        <v>8.0</v>
      </c>
      <c r="F19" s="252"/>
      <c r="G19" s="204" t="s">
        <v>326</v>
      </c>
      <c r="H19" s="225">
        <f>SUM(H20:H21)</f>
        <v>0</v>
      </c>
      <c r="I19" s="225">
        <f>SUM(I20:I21)</f>
        <v>0</v>
      </c>
      <c r="J19" s="246" t="s">
        <v>221</v>
      </c>
      <c r="K19" s="191"/>
      <c r="L19" s="222"/>
    </row>
    <row r="20" spans="1:12" ht="15" hidden="1" customHeight="1">
      <c r="A20" s="352"/>
      <c r="B20" s="144">
        <v>1</v>
      </c>
      <c r="E20" s="238" t="str">
        <f>A19&amp;"."&amp;B20</f>
        <v>8.0.1</v>
      </c>
      <c r="F20" s="245"/>
      <c r="G20" s="204" t="s">
        <v>326</v>
      </c>
      <c r="H20" s="186"/>
      <c r="I20" s="186"/>
      <c r="J20" s="246"/>
      <c r="K20" s="191"/>
      <c r="L20" s="222"/>
    </row>
    <row r="21" spans="1:12" ht="15" hidden="1" customHeight="1">
      <c r="A21" s="352"/>
      <c r="E21" s="179"/>
      <c r="F21" s="253" t="s">
        <v>357</v>
      </c>
      <c r="G21" s="180"/>
      <c r="H21" s="177"/>
      <c r="I21" s="180"/>
      <c r="J21" s="246"/>
      <c r="K21" s="191"/>
      <c r="L21" s="222"/>
    </row>
    <row r="22" spans="1:12" ht="15" customHeight="1">
      <c r="A22" s="352" t="s">
        <v>636</v>
      </c>
      <c r="C22" s="74"/>
      <c r="E22" s="292" t="str">
        <f>A22</f>
        <v>8.1</v>
      </c>
      <c r="F22" s="252"/>
      <c r="G22" s="204" t="s">
        <v>326</v>
      </c>
      <c r="H22" s="225">
        <f>SUM(H23:H24)</f>
        <v>0</v>
      </c>
      <c r="I22" s="225">
        <f>SUM(I23:I24)</f>
        <v>0</v>
      </c>
      <c r="J22" s="246" t="s">
        <v>221</v>
      </c>
      <c r="K22" s="191"/>
      <c r="L22" s="222"/>
    </row>
    <row r="23" spans="1:12" ht="15" customHeight="1">
      <c r="A23" s="352"/>
      <c r="B23" s="144">
        <v>1</v>
      </c>
      <c r="E23" s="238" t="str">
        <f>A22&amp;"."&amp;B23</f>
        <v>8.1.1</v>
      </c>
      <c r="F23" s="245"/>
      <c r="G23" s="204" t="s">
        <v>326</v>
      </c>
      <c r="H23" s="186"/>
      <c r="I23" s="186"/>
      <c r="J23" s="246"/>
      <c r="K23" s="191"/>
      <c r="L23" s="222"/>
    </row>
    <row r="24" spans="1:12" ht="15" customHeight="1">
      <c r="A24" s="352"/>
      <c r="E24" s="179"/>
      <c r="F24" s="253" t="s">
        <v>357</v>
      </c>
      <c r="G24" s="180"/>
      <c r="H24" s="177"/>
      <c r="I24" s="180"/>
      <c r="J24" s="246"/>
      <c r="K24" s="191"/>
      <c r="L24" s="222"/>
    </row>
    <row r="25" spans="1:12" ht="15" customHeight="1">
      <c r="E25" s="179"/>
      <c r="F25" s="180" t="s">
        <v>427</v>
      </c>
      <c r="G25" s="177"/>
      <c r="H25" s="177"/>
      <c r="I25" s="180"/>
      <c r="J25" s="248"/>
      <c r="K25" s="191"/>
      <c r="L25" s="222"/>
    </row>
    <row r="26" spans="1:12" ht="22.5">
      <c r="E26" s="221" t="s">
        <v>184</v>
      </c>
      <c r="F26" s="164" t="s">
        <v>428</v>
      </c>
      <c r="G26" s="204"/>
      <c r="H26" s="204" t="s">
        <v>274</v>
      </c>
      <c r="I26" s="240" t="s">
        <v>274</v>
      </c>
      <c r="J26" s="248"/>
      <c r="K26" s="191"/>
      <c r="L26" s="222"/>
    </row>
    <row r="27" spans="1:12" ht="15" customHeight="1">
      <c r="E27" s="221" t="s">
        <v>370</v>
      </c>
      <c r="F27" s="228" t="s">
        <v>479</v>
      </c>
      <c r="G27" s="204" t="s">
        <v>480</v>
      </c>
      <c r="H27" s="204" t="s">
        <v>274</v>
      </c>
      <c r="I27" s="240" t="s">
        <v>274</v>
      </c>
      <c r="J27" s="248"/>
      <c r="K27" s="191"/>
      <c r="L27" s="222"/>
    </row>
    <row r="28" spans="1:12" ht="15" customHeight="1">
      <c r="E28" s="221" t="s">
        <v>432</v>
      </c>
      <c r="F28" s="230" t="s">
        <v>429</v>
      </c>
      <c r="G28" s="204" t="s">
        <v>480</v>
      </c>
      <c r="H28" s="239"/>
      <c r="I28" s="239"/>
      <c r="J28" s="248"/>
      <c r="K28" s="191"/>
      <c r="L28" s="222"/>
    </row>
    <row r="29" spans="1:12" ht="15" customHeight="1">
      <c r="E29" s="221" t="s">
        <v>433</v>
      </c>
      <c r="F29" s="230" t="s">
        <v>430</v>
      </c>
      <c r="G29" s="204" t="s">
        <v>480</v>
      </c>
      <c r="H29" s="239"/>
      <c r="I29" s="239"/>
      <c r="J29" s="248"/>
      <c r="K29" s="191"/>
      <c r="L29" s="222"/>
    </row>
    <row r="30" spans="1:12" ht="22.5">
      <c r="E30" s="221" t="s">
        <v>371</v>
      </c>
      <c r="F30" s="228" t="s">
        <v>481</v>
      </c>
      <c r="G30" s="204" t="s">
        <v>482</v>
      </c>
      <c r="H30" s="204" t="s">
        <v>274</v>
      </c>
      <c r="I30" s="240" t="s">
        <v>274</v>
      </c>
      <c r="J30" s="248"/>
      <c r="K30" s="191"/>
    </row>
    <row r="31" spans="1:12" ht="22.5">
      <c r="E31" s="221" t="s">
        <v>434</v>
      </c>
      <c r="F31" s="230" t="s">
        <v>429</v>
      </c>
      <c r="G31" s="204" t="s">
        <v>482</v>
      </c>
      <c r="H31" s="239"/>
      <c r="I31" s="239"/>
      <c r="J31" s="248"/>
      <c r="K31" s="191"/>
    </row>
    <row r="32" spans="1:12" ht="22.5">
      <c r="E32" s="221" t="s">
        <v>435</v>
      </c>
      <c r="F32" s="230" t="s">
        <v>430</v>
      </c>
      <c r="G32" s="204" t="s">
        <v>482</v>
      </c>
      <c r="H32" s="239"/>
      <c r="I32" s="239"/>
      <c r="J32" s="248"/>
      <c r="K32" s="191"/>
    </row>
    <row r="33" spans="5:11" ht="22.5">
      <c r="E33" s="221" t="s">
        <v>372</v>
      </c>
      <c r="F33" s="228" t="s">
        <v>483</v>
      </c>
      <c r="G33" s="204" t="s">
        <v>484</v>
      </c>
      <c r="H33" s="204" t="s">
        <v>274</v>
      </c>
      <c r="I33" s="240" t="s">
        <v>274</v>
      </c>
      <c r="J33" s="248"/>
      <c r="K33" s="191"/>
    </row>
    <row r="34" spans="5:11" ht="15" customHeight="1">
      <c r="E34" s="221" t="s">
        <v>436</v>
      </c>
      <c r="F34" s="230" t="s">
        <v>429</v>
      </c>
      <c r="G34" s="204" t="s">
        <v>484</v>
      </c>
      <c r="H34" s="239"/>
      <c r="I34" s="239"/>
      <c r="J34" s="248"/>
      <c r="K34" s="191"/>
    </row>
    <row r="35" spans="5:11" ht="15" customHeight="1">
      <c r="E35" s="221" t="s">
        <v>437</v>
      </c>
      <c r="F35" s="230" t="s">
        <v>430</v>
      </c>
      <c r="G35" s="204" t="s">
        <v>484</v>
      </c>
      <c r="H35" s="239"/>
      <c r="I35" s="239"/>
      <c r="J35" s="248"/>
      <c r="K35" s="191"/>
    </row>
    <row r="36" spans="5:11" ht="15" customHeight="1">
      <c r="E36" s="221" t="s">
        <v>438</v>
      </c>
      <c r="F36" s="228" t="s">
        <v>485</v>
      </c>
      <c r="G36" s="204" t="s">
        <v>486</v>
      </c>
      <c r="H36" s="204" t="s">
        <v>274</v>
      </c>
      <c r="I36" s="240" t="s">
        <v>274</v>
      </c>
      <c r="J36" s="248"/>
      <c r="K36" s="191"/>
    </row>
    <row r="37" spans="5:11" ht="15" customHeight="1">
      <c r="E37" s="221" t="s">
        <v>439</v>
      </c>
      <c r="F37" s="230" t="s">
        <v>429</v>
      </c>
      <c r="G37" s="204" t="s">
        <v>486</v>
      </c>
      <c r="H37" s="239"/>
      <c r="I37" s="239"/>
      <c r="J37" s="248"/>
      <c r="K37" s="191"/>
    </row>
    <row r="38" spans="5:11" ht="15" customHeight="1">
      <c r="E38" s="221" t="s">
        <v>440</v>
      </c>
      <c r="F38" s="230" t="s">
        <v>430</v>
      </c>
      <c r="G38" s="204" t="s">
        <v>486</v>
      </c>
      <c r="H38" s="239"/>
      <c r="I38" s="239"/>
      <c r="J38" s="248"/>
      <c r="K38" s="191"/>
    </row>
    <row r="39" spans="5:11" ht="15" customHeight="1">
      <c r="E39" s="221" t="s">
        <v>441</v>
      </c>
      <c r="F39" s="228" t="s">
        <v>488</v>
      </c>
      <c r="G39" s="204" t="s">
        <v>489</v>
      </c>
      <c r="H39" s="204" t="s">
        <v>274</v>
      </c>
      <c r="I39" s="240" t="s">
        <v>274</v>
      </c>
      <c r="J39" s="248"/>
      <c r="K39" s="191"/>
    </row>
    <row r="40" spans="5:11" ht="15" customHeight="1">
      <c r="E40" s="221" t="s">
        <v>442</v>
      </c>
      <c r="F40" s="230" t="s">
        <v>429</v>
      </c>
      <c r="G40" s="204" t="s">
        <v>489</v>
      </c>
      <c r="H40" s="239"/>
      <c r="I40" s="239"/>
      <c r="J40" s="248"/>
      <c r="K40" s="191"/>
    </row>
    <row r="41" spans="5:11" ht="15" customHeight="1">
      <c r="E41" s="221" t="s">
        <v>443</v>
      </c>
      <c r="F41" s="230" t="s">
        <v>430</v>
      </c>
      <c r="G41" s="204" t="s">
        <v>489</v>
      </c>
      <c r="H41" s="239"/>
      <c r="I41" s="239"/>
      <c r="J41" s="248"/>
      <c r="K41" s="191"/>
    </row>
    <row r="42" spans="5:11" ht="15" customHeight="1">
      <c r="E42" s="221" t="s">
        <v>444</v>
      </c>
      <c r="F42" s="228" t="s">
        <v>487</v>
      </c>
      <c r="G42" s="204" t="s">
        <v>486</v>
      </c>
      <c r="H42" s="204" t="s">
        <v>274</v>
      </c>
      <c r="I42" s="240" t="s">
        <v>274</v>
      </c>
      <c r="J42" s="248"/>
      <c r="K42" s="191"/>
    </row>
    <row r="43" spans="5:11" ht="15" customHeight="1">
      <c r="E43" s="221" t="s">
        <v>445</v>
      </c>
      <c r="F43" s="230" t="s">
        <v>429</v>
      </c>
      <c r="G43" s="204" t="s">
        <v>486</v>
      </c>
      <c r="H43" s="239"/>
      <c r="I43" s="239"/>
      <c r="J43" s="248"/>
      <c r="K43" s="191"/>
    </row>
    <row r="44" spans="5:11" ht="15" customHeight="1">
      <c r="E44" s="221" t="s">
        <v>446</v>
      </c>
      <c r="F44" s="230" t="s">
        <v>430</v>
      </c>
      <c r="G44" s="204" t="s">
        <v>486</v>
      </c>
      <c r="H44" s="239"/>
      <c r="I44" s="239"/>
      <c r="J44" s="248"/>
      <c r="K44" s="191"/>
    </row>
    <row r="45" spans="5:11" ht="15" customHeight="1">
      <c r="E45" s="221" t="s">
        <v>447</v>
      </c>
      <c r="F45" s="228" t="s">
        <v>477</v>
      </c>
      <c r="G45" s="204" t="s">
        <v>486</v>
      </c>
      <c r="H45" s="204" t="s">
        <v>274</v>
      </c>
      <c r="I45" s="240" t="s">
        <v>274</v>
      </c>
      <c r="J45" s="248"/>
      <c r="K45" s="191"/>
    </row>
    <row r="46" spans="5:11" ht="15" customHeight="1">
      <c r="E46" s="221" t="s">
        <v>448</v>
      </c>
      <c r="F46" s="230" t="s">
        <v>429</v>
      </c>
      <c r="G46" s="204" t="s">
        <v>486</v>
      </c>
      <c r="H46" s="239"/>
      <c r="I46" s="239"/>
      <c r="J46" s="248"/>
      <c r="K46" s="191"/>
    </row>
    <row r="47" spans="5:11" ht="15" customHeight="1">
      <c r="E47" s="221" t="s">
        <v>449</v>
      </c>
      <c r="F47" s="230" t="s">
        <v>430</v>
      </c>
      <c r="G47" s="204" t="s">
        <v>486</v>
      </c>
      <c r="H47" s="239"/>
      <c r="I47" s="239"/>
      <c r="J47" s="248"/>
      <c r="K47" s="191"/>
    </row>
    <row r="48" spans="5:11" ht="22.5">
      <c r="E48" s="221" t="s">
        <v>450</v>
      </c>
      <c r="F48" s="228" t="s">
        <v>478</v>
      </c>
      <c r="G48" s="204" t="s">
        <v>486</v>
      </c>
      <c r="H48" s="204" t="s">
        <v>274</v>
      </c>
      <c r="I48" s="240" t="s">
        <v>274</v>
      </c>
      <c r="J48" s="248"/>
      <c r="K48" s="191"/>
    </row>
    <row r="49" spans="5:11" ht="15" customHeight="1">
      <c r="E49" s="221" t="s">
        <v>451</v>
      </c>
      <c r="F49" s="230" t="s">
        <v>429</v>
      </c>
      <c r="G49" s="204" t="s">
        <v>486</v>
      </c>
      <c r="H49" s="239"/>
      <c r="I49" s="239"/>
      <c r="J49" s="248"/>
      <c r="K49" s="191"/>
    </row>
    <row r="50" spans="5:11" ht="15" customHeight="1">
      <c r="E50" s="221" t="s">
        <v>452</v>
      </c>
      <c r="F50" s="230" t="s">
        <v>430</v>
      </c>
      <c r="G50" s="204" t="s">
        <v>486</v>
      </c>
      <c r="H50" s="239"/>
      <c r="I50" s="239"/>
      <c r="J50" s="248"/>
      <c r="K50" s="191"/>
    </row>
    <row r="51" spans="5:11" ht="15" customHeight="1">
      <c r="E51" s="221" t="s">
        <v>453</v>
      </c>
      <c r="F51" s="228" t="s">
        <v>490</v>
      </c>
      <c r="G51" s="204" t="s">
        <v>486</v>
      </c>
      <c r="H51" s="204" t="s">
        <v>274</v>
      </c>
      <c r="I51" s="240" t="s">
        <v>274</v>
      </c>
      <c r="J51" s="248"/>
      <c r="K51" s="191"/>
    </row>
    <row r="52" spans="5:11" ht="15" customHeight="1">
      <c r="E52" s="221" t="s">
        <v>454</v>
      </c>
      <c r="F52" s="230" t="s">
        <v>429</v>
      </c>
      <c r="G52" s="204" t="s">
        <v>486</v>
      </c>
      <c r="H52" s="239"/>
      <c r="I52" s="239"/>
      <c r="J52" s="248"/>
      <c r="K52" s="191"/>
    </row>
    <row r="53" spans="5:11" ht="15" customHeight="1">
      <c r="E53" s="221" t="s">
        <v>455</v>
      </c>
      <c r="F53" s="230" t="s">
        <v>430</v>
      </c>
      <c r="G53" s="204" t="s">
        <v>486</v>
      </c>
      <c r="H53" s="239"/>
      <c r="I53" s="239"/>
      <c r="J53" s="248"/>
      <c r="K53" s="191"/>
    </row>
    <row r="54" spans="5:11" ht="22.5">
      <c r="E54" s="221" t="s">
        <v>456</v>
      </c>
      <c r="F54" s="228" t="s">
        <v>491</v>
      </c>
      <c r="G54" s="204" t="s">
        <v>486</v>
      </c>
      <c r="H54" s="204" t="s">
        <v>274</v>
      </c>
      <c r="I54" s="240" t="s">
        <v>274</v>
      </c>
      <c r="J54" s="248"/>
      <c r="K54" s="191"/>
    </row>
    <row r="55" spans="5:11" ht="15" customHeight="1">
      <c r="E55" s="221" t="s">
        <v>457</v>
      </c>
      <c r="F55" s="230" t="s">
        <v>429</v>
      </c>
      <c r="G55" s="204" t="s">
        <v>486</v>
      </c>
      <c r="H55" s="239"/>
      <c r="I55" s="239"/>
      <c r="J55" s="248"/>
      <c r="K55" s="191"/>
    </row>
    <row r="56" spans="5:11" ht="15" customHeight="1">
      <c r="E56" s="221" t="s">
        <v>458</v>
      </c>
      <c r="F56" s="230" t="s">
        <v>430</v>
      </c>
      <c r="G56" s="204" t="s">
        <v>486</v>
      </c>
      <c r="H56" s="239"/>
      <c r="I56" s="239"/>
      <c r="J56" s="248"/>
      <c r="K56" s="191"/>
    </row>
    <row r="57" spans="5:11" ht="15" customHeight="1">
      <c r="E57" s="221" t="s">
        <v>459</v>
      </c>
      <c r="F57" s="228" t="s">
        <v>492</v>
      </c>
      <c r="G57" s="204" t="s">
        <v>493</v>
      </c>
      <c r="H57" s="204" t="s">
        <v>274</v>
      </c>
      <c r="I57" s="240" t="s">
        <v>274</v>
      </c>
      <c r="J57" s="248"/>
      <c r="K57" s="191"/>
    </row>
    <row r="58" spans="5:11" ht="15" customHeight="1">
      <c r="E58" s="221" t="s">
        <v>460</v>
      </c>
      <c r="F58" s="230" t="s">
        <v>429</v>
      </c>
      <c r="G58" s="204" t="s">
        <v>493</v>
      </c>
      <c r="H58" s="239"/>
      <c r="I58" s="239"/>
      <c r="J58" s="248"/>
      <c r="K58" s="191"/>
    </row>
    <row r="59" spans="5:11" ht="15" customHeight="1">
      <c r="E59" s="221" t="s">
        <v>461</v>
      </c>
      <c r="F59" s="230" t="s">
        <v>430</v>
      </c>
      <c r="G59" s="204" t="s">
        <v>493</v>
      </c>
      <c r="H59" s="239"/>
      <c r="I59" s="239"/>
      <c r="J59" s="248"/>
      <c r="K59" s="191"/>
    </row>
    <row r="60" spans="5:11" ht="15" customHeight="1">
      <c r="E60" s="221" t="s">
        <v>462</v>
      </c>
      <c r="F60" s="228" t="s">
        <v>494</v>
      </c>
      <c r="G60" s="204" t="s">
        <v>495</v>
      </c>
      <c r="H60" s="204" t="s">
        <v>274</v>
      </c>
      <c r="I60" s="240" t="s">
        <v>274</v>
      </c>
      <c r="J60" s="248"/>
      <c r="K60" s="191"/>
    </row>
    <row r="61" spans="5:11" ht="15" customHeight="1">
      <c r="E61" s="221" t="s">
        <v>463</v>
      </c>
      <c r="F61" s="230" t="s">
        <v>429</v>
      </c>
      <c r="G61" s="204" t="s">
        <v>495</v>
      </c>
      <c r="H61" s="239"/>
      <c r="I61" s="239"/>
      <c r="J61" s="248"/>
      <c r="K61" s="191"/>
    </row>
    <row r="62" spans="5:11" ht="15" customHeight="1">
      <c r="E62" s="221" t="s">
        <v>464</v>
      </c>
      <c r="F62" s="230" t="s">
        <v>430</v>
      </c>
      <c r="G62" s="204" t="s">
        <v>495</v>
      </c>
      <c r="H62" s="239"/>
      <c r="I62" s="239"/>
      <c r="J62" s="248"/>
      <c r="K62" s="191"/>
    </row>
    <row r="63" spans="5:11" ht="15" customHeight="1">
      <c r="E63" s="221" t="s">
        <v>465</v>
      </c>
      <c r="F63" s="228" t="s">
        <v>496</v>
      </c>
      <c r="G63" s="204" t="s">
        <v>495</v>
      </c>
      <c r="H63" s="204" t="s">
        <v>274</v>
      </c>
      <c r="I63" s="240" t="s">
        <v>274</v>
      </c>
      <c r="J63" s="248"/>
      <c r="K63" s="191"/>
    </row>
    <row r="64" spans="5:11" ht="15" customHeight="1">
      <c r="E64" s="221" t="s">
        <v>466</v>
      </c>
      <c r="F64" s="230" t="s">
        <v>429</v>
      </c>
      <c r="G64" s="204" t="s">
        <v>495</v>
      </c>
      <c r="H64" s="239"/>
      <c r="I64" s="239"/>
      <c r="J64" s="248"/>
      <c r="K64" s="191"/>
    </row>
    <row r="65" spans="1:11" ht="15" customHeight="1">
      <c r="E65" s="221" t="s">
        <v>467</v>
      </c>
      <c r="F65" s="230" t="s">
        <v>430</v>
      </c>
      <c r="G65" s="204" t="s">
        <v>495</v>
      </c>
      <c r="H65" s="239"/>
      <c r="I65" s="239"/>
      <c r="J65" s="248"/>
      <c r="K65" s="191"/>
    </row>
    <row r="66" spans="1:11" ht="15" customHeight="1">
      <c r="E66" s="221" t="s">
        <v>468</v>
      </c>
      <c r="F66" s="228" t="s">
        <v>497</v>
      </c>
      <c r="G66" s="204" t="s">
        <v>498</v>
      </c>
      <c r="H66" s="204" t="s">
        <v>274</v>
      </c>
      <c r="I66" s="240" t="s">
        <v>274</v>
      </c>
      <c r="J66" s="248"/>
      <c r="K66" s="191"/>
    </row>
    <row r="67" spans="1:11" ht="15" customHeight="1">
      <c r="E67" s="221" t="s">
        <v>469</v>
      </c>
      <c r="F67" s="230" t="s">
        <v>429</v>
      </c>
      <c r="G67" s="204" t="s">
        <v>498</v>
      </c>
      <c r="H67" s="239"/>
      <c r="I67" s="239"/>
      <c r="J67" s="248"/>
      <c r="K67" s="191"/>
    </row>
    <row r="68" spans="1:11" ht="15" customHeight="1">
      <c r="E68" s="221" t="s">
        <v>470</v>
      </c>
      <c r="F68" s="230" t="s">
        <v>430</v>
      </c>
      <c r="G68" s="204" t="s">
        <v>498</v>
      </c>
      <c r="H68" s="239"/>
      <c r="I68" s="239"/>
      <c r="J68" s="248"/>
      <c r="K68" s="191"/>
    </row>
    <row r="69" spans="1:11" ht="15" customHeight="1">
      <c r="E69" s="221" t="s">
        <v>471</v>
      </c>
      <c r="F69" s="228" t="s">
        <v>499</v>
      </c>
      <c r="G69" s="204" t="s">
        <v>498</v>
      </c>
      <c r="H69" s="204" t="s">
        <v>274</v>
      </c>
      <c r="I69" s="240" t="s">
        <v>274</v>
      </c>
      <c r="J69" s="248"/>
      <c r="K69" s="191"/>
    </row>
    <row r="70" spans="1:11" ht="15" customHeight="1">
      <c r="E70" s="221" t="s">
        <v>472</v>
      </c>
      <c r="F70" s="230" t="s">
        <v>429</v>
      </c>
      <c r="G70" s="204" t="s">
        <v>498</v>
      </c>
      <c r="H70" s="239"/>
      <c r="I70" s="239"/>
      <c r="J70" s="248"/>
      <c r="K70" s="191"/>
    </row>
    <row r="71" spans="1:11" ht="15" customHeight="1">
      <c r="E71" s="221" t="s">
        <v>473</v>
      </c>
      <c r="F71" s="230" t="s">
        <v>430</v>
      </c>
      <c r="G71" s="204" t="s">
        <v>498</v>
      </c>
      <c r="H71" s="239"/>
      <c r="I71" s="239"/>
      <c r="J71" s="248"/>
      <c r="K71" s="191"/>
    </row>
    <row r="72" spans="1:11" ht="15" customHeight="1">
      <c r="E72" s="221" t="s">
        <v>474</v>
      </c>
      <c r="F72" s="228" t="s">
        <v>500</v>
      </c>
      <c r="G72" s="204" t="s">
        <v>501</v>
      </c>
      <c r="H72" s="204" t="s">
        <v>274</v>
      </c>
      <c r="I72" s="240" t="s">
        <v>274</v>
      </c>
      <c r="J72" s="248"/>
      <c r="K72" s="191"/>
    </row>
    <row r="73" spans="1:11" ht="15" customHeight="1">
      <c r="E73" s="221" t="s">
        <v>475</v>
      </c>
      <c r="F73" s="230" t="s">
        <v>429</v>
      </c>
      <c r="G73" s="204" t="s">
        <v>501</v>
      </c>
      <c r="H73" s="239"/>
      <c r="I73" s="239"/>
      <c r="J73" s="248"/>
      <c r="K73" s="191"/>
    </row>
    <row r="74" spans="1:11" ht="15" customHeight="1">
      <c r="E74" s="221" t="s">
        <v>476</v>
      </c>
      <c r="F74" s="230" t="s">
        <v>430</v>
      </c>
      <c r="G74" s="204" t="s">
        <v>501</v>
      </c>
      <c r="H74" s="239"/>
      <c r="I74" s="239"/>
      <c r="J74" s="248"/>
      <c r="K74" s="191"/>
    </row>
    <row r="75" spans="1:11" ht="15" hidden="1" customHeight="1">
      <c r="A75" s="352" t="s">
        <v>474</v>
      </c>
      <c r="E75" s="221" t="str">
        <f>A75</f>
        <v>9.16</v>
      </c>
      <c r="F75" s="183"/>
      <c r="G75" s="193"/>
      <c r="H75" s="204" t="s">
        <v>274</v>
      </c>
      <c r="I75" s="240" t="s">
        <v>274</v>
      </c>
      <c r="J75" s="248"/>
      <c r="K75" s="191"/>
    </row>
    <row r="76" spans="1:11" ht="15" hidden="1" customHeight="1">
      <c r="A76" s="352"/>
      <c r="E76" s="238" t="str">
        <f>A75&amp;".1"</f>
        <v>9.16.1</v>
      </c>
      <c r="F76" s="230" t="s">
        <v>429</v>
      </c>
      <c r="G76" s="251" t="str">
        <f>IF(G75="","x",G75)</f>
        <v>x</v>
      </c>
      <c r="H76" s="239"/>
      <c r="I76" s="239"/>
      <c r="J76" s="248"/>
      <c r="K76" s="191"/>
    </row>
    <row r="77" spans="1:11" ht="15" hidden="1" customHeight="1">
      <c r="A77" s="352"/>
      <c r="E77" s="238" t="str">
        <f>A75&amp;".2"</f>
        <v>9.16.2</v>
      </c>
      <c r="F77" s="230" t="s">
        <v>430</v>
      </c>
      <c r="G77" s="251" t="str">
        <f>IF(G75="","x",G75)</f>
        <v>x</v>
      </c>
      <c r="H77" s="239"/>
      <c r="I77" s="239"/>
      <c r="J77" s="248"/>
      <c r="K77" s="191"/>
    </row>
    <row r="78" spans="1:11" ht="15" customHeight="1">
      <c r="E78" s="179"/>
      <c r="F78" s="180" t="s">
        <v>358</v>
      </c>
      <c r="G78" s="180"/>
      <c r="H78" s="177"/>
      <c r="I78" s="180"/>
      <c r="J78" s="248"/>
      <c r="K78" s="191"/>
    </row>
    <row r="79" spans="1:11" ht="22.5">
      <c r="E79" s="221" t="s">
        <v>185</v>
      </c>
      <c r="F79" s="164" t="s">
        <v>502</v>
      </c>
      <c r="G79" s="204" t="s">
        <v>326</v>
      </c>
      <c r="H79" s="204" t="s">
        <v>274</v>
      </c>
      <c r="I79" s="240" t="s">
        <v>274</v>
      </c>
      <c r="J79" s="248"/>
      <c r="K79" s="191"/>
    </row>
    <row r="80" spans="1:11" ht="22.5">
      <c r="A80" s="352" t="s">
        <v>518</v>
      </c>
      <c r="E80" s="221" t="str">
        <f>A80</f>
        <v>10.0</v>
      </c>
      <c r="F80" s="228" t="s">
        <v>359</v>
      </c>
      <c r="G80" s="204" t="s">
        <v>326</v>
      </c>
      <c r="H80" s="225">
        <f>SUM(I80:J80)</f>
        <v>0</v>
      </c>
      <c r="I80" s="225">
        <f>SUM(I81:I84)</f>
        <v>0</v>
      </c>
      <c r="J80" s="248"/>
      <c r="K80" s="191"/>
    </row>
    <row r="81" spans="1:11" ht="15" customHeight="1">
      <c r="A81" s="352"/>
      <c r="E81" s="238" t="str">
        <f>A80&amp;".1"</f>
        <v>10.0.1</v>
      </c>
      <c r="F81" s="230" t="s">
        <v>210</v>
      </c>
      <c r="G81" s="204" t="s">
        <v>326</v>
      </c>
      <c r="H81" s="225">
        <f>SUM(I81:J81)</f>
        <v>0</v>
      </c>
      <c r="I81" s="225">
        <f>SUMIF($F$85:$F$95,$F81,I$85:I$95)</f>
        <v>0</v>
      </c>
      <c r="J81" s="248"/>
      <c r="K81" s="191"/>
    </row>
    <row r="82" spans="1:11" ht="15" customHeight="1">
      <c r="A82" s="352"/>
      <c r="E82" s="238" t="str">
        <f>A80&amp;".2"</f>
        <v>10.0.2</v>
      </c>
      <c r="F82" s="230" t="s">
        <v>211</v>
      </c>
      <c r="G82" s="204" t="s">
        <v>326</v>
      </c>
      <c r="H82" s="225">
        <f>SUM(I82:J82)</f>
        <v>0</v>
      </c>
      <c r="I82" s="225">
        <f>SUMIF($F$85:$F$95,$F82,I$85:I$95)</f>
        <v>0</v>
      </c>
      <c r="J82" s="248"/>
      <c r="K82" s="191"/>
    </row>
    <row r="83" spans="1:11" ht="15" customHeight="1">
      <c r="A83" s="352"/>
      <c r="E83" s="238" t="str">
        <f>A80&amp;".3"</f>
        <v>10.0.3</v>
      </c>
      <c r="F83" s="230" t="s">
        <v>212</v>
      </c>
      <c r="G83" s="204" t="s">
        <v>326</v>
      </c>
      <c r="H83" s="225">
        <f>SUM(I83:J83)</f>
        <v>0</v>
      </c>
      <c r="I83" s="225">
        <f>SUMIF($F$85:$F$95,$F83,I$85:I$95)</f>
        <v>0</v>
      </c>
      <c r="J83" s="248"/>
      <c r="K83" s="191"/>
    </row>
    <row r="84" spans="1:11" ht="15" customHeight="1">
      <c r="A84" s="352"/>
      <c r="E84" s="238" t="str">
        <f>A80&amp;".4"</f>
        <v>10.0.4</v>
      </c>
      <c r="F84" s="230" t="s">
        <v>213</v>
      </c>
      <c r="G84" s="204" t="s">
        <v>326</v>
      </c>
      <c r="H84" s="225">
        <f>SUM(I84:J84)</f>
        <v>0</v>
      </c>
      <c r="I84" s="225">
        <f>SUMIF($F$85:$F$95,$F84,I$85:I$95)</f>
        <v>0</v>
      </c>
      <c r="J84" s="248"/>
      <c r="K84" s="191"/>
    </row>
    <row r="85" spans="1:11" ht="15" hidden="1" customHeight="1">
      <c r="A85" s="352" t="s">
        <v>518</v>
      </c>
      <c r="E85" s="221" t="str">
        <f>A85</f>
        <v>10.0</v>
      </c>
      <c r="F85" s="268"/>
      <c r="G85" s="204" t="s">
        <v>326</v>
      </c>
      <c r="H85" s="225">
        <f>SUM(H86:H89)</f>
        <v>0</v>
      </c>
      <c r="I85" s="225">
        <f>SUM(I86:I89)</f>
        <v>0</v>
      </c>
      <c r="J85" s="248"/>
      <c r="K85" s="191"/>
    </row>
    <row r="86" spans="1:11" ht="15" hidden="1" customHeight="1">
      <c r="A86" s="352"/>
      <c r="E86" s="238" t="str">
        <f>A85&amp;".1"</f>
        <v>10.0.1</v>
      </c>
      <c r="F86" s="230" t="s">
        <v>210</v>
      </c>
      <c r="G86" s="204" t="s">
        <v>326</v>
      </c>
      <c r="H86" s="186"/>
      <c r="I86" s="186"/>
      <c r="J86" s="248"/>
      <c r="K86" s="191"/>
    </row>
    <row r="87" spans="1:11" ht="15" hidden="1" customHeight="1">
      <c r="A87" s="352"/>
      <c r="E87" s="238" t="str">
        <f>A85&amp;".2"</f>
        <v>10.0.2</v>
      </c>
      <c r="F87" s="230" t="s">
        <v>211</v>
      </c>
      <c r="G87" s="204" t="s">
        <v>326</v>
      </c>
      <c r="H87" s="186"/>
      <c r="I87" s="186"/>
      <c r="J87" s="248"/>
      <c r="K87" s="191"/>
    </row>
    <row r="88" spans="1:11" ht="15" hidden="1" customHeight="1">
      <c r="A88" s="352"/>
      <c r="E88" s="238" t="str">
        <f>A85&amp;".3"</f>
        <v>10.0.3</v>
      </c>
      <c r="F88" s="142" t="s">
        <v>212</v>
      </c>
      <c r="G88" s="204" t="s">
        <v>326</v>
      </c>
      <c r="H88" s="186"/>
      <c r="I88" s="186"/>
      <c r="J88" s="248"/>
      <c r="K88" s="191"/>
    </row>
    <row r="89" spans="1:11" ht="15" hidden="1" customHeight="1">
      <c r="A89" s="352"/>
      <c r="E89" s="238" t="str">
        <f>A85&amp;".4"</f>
        <v>10.0.4</v>
      </c>
      <c r="F89" s="230" t="s">
        <v>213</v>
      </c>
      <c r="G89" s="204" t="s">
        <v>326</v>
      </c>
      <c r="H89" s="186"/>
      <c r="I89" s="186"/>
      <c r="J89" s="248"/>
      <c r="K89" s="191"/>
    </row>
    <row r="90" spans="1:11" ht="15" customHeight="1">
      <c r="A90" s="352" t="s">
        <v>637</v>
      </c>
      <c r="D90" s="74"/>
      <c r="E90" s="292" t="str">
        <f>A90</f>
        <v>10.1</v>
      </c>
      <c r="F90" s="268"/>
      <c r="G90" s="204" t="s">
        <v>326</v>
      </c>
      <c r="H90" s="225">
        <f>SUM(H91:H94)</f>
        <v>0</v>
      </c>
      <c r="I90" s="225">
        <f>SUM(I91:I94)</f>
        <v>0</v>
      </c>
      <c r="J90" s="248"/>
      <c r="K90" s="191"/>
    </row>
    <row r="91" spans="1:11" ht="15" customHeight="1">
      <c r="A91" s="352"/>
      <c r="E91" s="238" t="str">
        <f>A90&amp;".1"</f>
        <v>10.1.1</v>
      </c>
      <c r="F91" s="230" t="s">
        <v>210</v>
      </c>
      <c r="G91" s="204" t="s">
        <v>326</v>
      </c>
      <c r="H91" s="186"/>
      <c r="I91" s="186"/>
      <c r="J91" s="248"/>
      <c r="K91" s="191"/>
    </row>
    <row r="92" spans="1:11" ht="15" customHeight="1">
      <c r="A92" s="352"/>
      <c r="E92" s="238" t="str">
        <f>A90&amp;".2"</f>
        <v>10.1.2</v>
      </c>
      <c r="F92" s="230" t="s">
        <v>211</v>
      </c>
      <c r="G92" s="204" t="s">
        <v>326</v>
      </c>
      <c r="H92" s="186"/>
      <c r="I92" s="186"/>
      <c r="J92" s="248"/>
      <c r="K92" s="191"/>
    </row>
    <row r="93" spans="1:11" ht="15" customHeight="1">
      <c r="A93" s="352"/>
      <c r="E93" s="238" t="str">
        <f>A90&amp;".3"</f>
        <v>10.1.3</v>
      </c>
      <c r="F93" s="142" t="s">
        <v>212</v>
      </c>
      <c r="G93" s="204" t="s">
        <v>326</v>
      </c>
      <c r="H93" s="186"/>
      <c r="I93" s="186"/>
      <c r="J93" s="248"/>
      <c r="K93" s="191"/>
    </row>
    <row r="94" spans="1:11" ht="15" customHeight="1">
      <c r="A94" s="352"/>
      <c r="E94" s="238" t="str">
        <f>A90&amp;".4"</f>
        <v>10.1.4</v>
      </c>
      <c r="F94" s="230" t="s">
        <v>213</v>
      </c>
      <c r="G94" s="204" t="s">
        <v>326</v>
      </c>
      <c r="H94" s="186"/>
      <c r="I94" s="186"/>
      <c r="J94" s="248"/>
      <c r="K94" s="191"/>
    </row>
    <row r="95" spans="1:11" ht="15" customHeight="1">
      <c r="E95" s="179"/>
      <c r="F95" s="180" t="s">
        <v>357</v>
      </c>
      <c r="G95" s="180"/>
      <c r="H95" s="177"/>
      <c r="I95" s="180"/>
      <c r="J95" s="248"/>
      <c r="K95" s="191"/>
    </row>
    <row r="96" spans="1:11" ht="3" customHeight="1">
      <c r="E96" s="241"/>
      <c r="F96" s="241"/>
      <c r="G96" s="241"/>
      <c r="H96" s="241"/>
      <c r="I96" s="242"/>
    </row>
    <row r="97" spans="5:11">
      <c r="E97" s="243" t="s">
        <v>318</v>
      </c>
      <c r="F97" s="244" t="s">
        <v>319</v>
      </c>
      <c r="G97" s="244"/>
      <c r="H97" s="237"/>
      <c r="I97" s="191"/>
      <c r="J97" s="249"/>
      <c r="K97" s="191"/>
    </row>
  </sheetData>
  <sheetProtection password="FA9C" sheet="1" objects="1" scenarios="1" formatColumns="0" formatRows="0"/>
  <mergeCells count="8">
    <mergeCell ref="E5:H5"/>
    <mergeCell ref="E6:H6"/>
    <mergeCell ref="A22:A24"/>
    <mergeCell ref="A90:A94"/>
    <mergeCell ref="A80:A84"/>
    <mergeCell ref="A85:A89"/>
    <mergeCell ref="A19:A21"/>
    <mergeCell ref="A75:A77"/>
  </mergeCells>
  <dataValidations count="7">
    <dataValidation type="decimal" allowBlank="1" showErrorMessage="1" errorTitle="Ошибка" error="Допускается ввод только неотрицательных чисел!" sqref="H76:I77 H23:I23 H67:I68 H58:I59 H40:I41 H70:I71 H34:I35 H31:I32 H64:I65 H73:I74 H28:I29 H61:I62 H20:I20 H86:I89 H91:I94">
      <formula1>0</formula1>
      <formula2>9.99999999999999E+23</formula2>
    </dataValidation>
    <dataValidation type="list" allowBlank="1" showInputMessage="1" showErrorMessage="1" errorTitle="Ошибка" error="Выберите значение из списка" prompt="Выберите значение из списка" sqref="F85 F20 F23 F90">
      <formula1>source_of_funding</formula1>
    </dataValidation>
    <dataValidation type="textLength" operator="lessThanOrEqual" allowBlank="1" showInputMessage="1" showErrorMessage="1" errorTitle="Ошибка" error="Допускается ввод не более 900 символов!" sqref="F75:G75 H11:I11 H14:H15">
      <formula1>900</formula1>
    </dataValidation>
    <dataValidation type="decimal" allowBlank="1" showInputMessage="1" showErrorMessage="1" error="Введите значение от 0 до 100%" sqref="H49:I50 H46:I47 H55:I56 H37:I38 H43:I44 H52:I53">
      <formula1>0</formula1>
      <formula2>100</formula2>
    </dataValidation>
    <dataValidation type="whole" allowBlank="1" showInputMessage="1" showErrorMessage="1" errorTitle="Ошибка" error="Введите год с 2000 по 2025!" prompt="укажите год реализации инвестиционной программы" sqref="F19 F22">
      <formula1>2000</formula1>
      <formula2>2025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H12 H16:I17"/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H13">
      <formula1>"a"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162</vt:i4>
      </vt:variant>
    </vt:vector>
  </HeadingPairs>
  <TitlesOfParts>
    <vt:vector size="169" baseType="lpstr">
      <vt:lpstr>Инструкция</vt:lpstr>
      <vt:lpstr>Титульный</vt:lpstr>
      <vt:lpstr>Список МО</vt:lpstr>
      <vt:lpstr>Показатели (факт)</vt:lpstr>
      <vt:lpstr>Потр. характеристики</vt:lpstr>
      <vt:lpstr>Комментарии</vt:lpstr>
      <vt:lpstr>Проверка</vt:lpstr>
      <vt:lpstr>blnWR1</vt:lpstr>
      <vt:lpstr>buhg_flag</vt:lpstr>
      <vt:lpstr>checkCell_List01</vt:lpstr>
      <vt:lpstr>checkCell_List01_1</vt:lpstr>
      <vt:lpstr>checkCell_List02</vt:lpstr>
      <vt:lpstr>checkCell_List03</vt:lpstr>
      <vt:lpstr>checkCell_List04</vt:lpstr>
      <vt:lpstr>checkCell_List05</vt:lpstr>
      <vt:lpstr>checkCell_List06</vt:lpstr>
      <vt:lpstr>checkCell_List07</vt:lpstr>
      <vt:lpstr>checkPeredacha</vt:lpstr>
      <vt:lpstr>checkProizv</vt:lpstr>
      <vt:lpstr>checkSbyt</vt:lpstr>
      <vt:lpstr>chkGetUpdatesValue</vt:lpstr>
      <vt:lpstr>chkNoUpdatesValue</vt:lpstr>
      <vt:lpstr>code</vt:lpstr>
      <vt:lpstr>Date_of_posting_ref</vt:lpstr>
      <vt:lpstr>Date_of_publication_ref</vt:lpstr>
      <vt:lpstr>dateBuhg</vt:lpstr>
      <vt:lpstr>edit_List03_ipr_pub</vt:lpstr>
      <vt:lpstr>et_Comm</vt:lpstr>
      <vt:lpstr>et_List01</vt:lpstr>
      <vt:lpstr>et_List01_1</vt:lpstr>
      <vt:lpstr>et_List02_1</vt:lpstr>
      <vt:lpstr>et_List02_2</vt:lpstr>
      <vt:lpstr>et_List02_3</vt:lpstr>
      <vt:lpstr>et_List02_4</vt:lpstr>
      <vt:lpstr>et_List02_5</vt:lpstr>
      <vt:lpstr>et_List03</vt:lpstr>
      <vt:lpstr>et_List04_1</vt:lpstr>
      <vt:lpstr>et_List04_2</vt:lpstr>
      <vt:lpstr>et_List04_3</vt:lpstr>
      <vt:lpstr>et_List06_1</vt:lpstr>
      <vt:lpstr>et_List06_2</vt:lpstr>
      <vt:lpstr>et_List06_3</vt:lpstr>
      <vt:lpstr>et_List06_4</vt:lpstr>
      <vt:lpstr>et_List07_1</vt:lpstr>
      <vt:lpstr>fil</vt:lpstr>
      <vt:lpstr>fil_flag</vt:lpstr>
      <vt:lpstr>FirstLine</vt:lpstr>
      <vt:lpstr>flag_internet</vt:lpstr>
      <vt:lpstr>flag_ipr</vt:lpstr>
      <vt:lpstr>flag_publication</vt:lpstr>
      <vt:lpstr>flagSum_List02_2</vt:lpstr>
      <vt:lpstr>Info_FilFlag</vt:lpstr>
      <vt:lpstr>Info_ForMOInListMO</vt:lpstr>
      <vt:lpstr>Info_ForMRInListMO</vt:lpstr>
      <vt:lpstr>Info_ForSKIInListMO</vt:lpstr>
      <vt:lpstr>Info_ForSKINumberInListMO</vt:lpstr>
      <vt:lpstr>Info_PeriodInTitle</vt:lpstr>
      <vt:lpstr>Info_PublicationEIAS</vt:lpstr>
      <vt:lpstr>Info_PublicationNotDisclosed</vt:lpstr>
      <vt:lpstr>Info_PublicationPdf</vt:lpstr>
      <vt:lpstr>Info_PublicationWeb</vt:lpstr>
      <vt:lpstr>Info_TitleGroupRates</vt:lpstr>
      <vt:lpstr>Info_TitleKindPublication</vt:lpstr>
      <vt:lpstr>Info_TitleKindsOfGoods</vt:lpstr>
      <vt:lpstr>Info_TitlePublication</vt:lpstr>
      <vt:lpstr>inn</vt:lpstr>
      <vt:lpstr>Instr_1</vt:lpstr>
      <vt:lpstr>Instr_2</vt:lpstr>
      <vt:lpstr>Instr_3</vt:lpstr>
      <vt:lpstr>Instr_4</vt:lpstr>
      <vt:lpstr>Instr_5</vt:lpstr>
      <vt:lpstr>Instr_6</vt:lpstr>
      <vt:lpstr>Instr_7</vt:lpstr>
      <vt:lpstr>Instr_8</vt:lpstr>
      <vt:lpstr>kind_of_activity</vt:lpstr>
      <vt:lpstr>kind_of_activity_01</vt:lpstr>
      <vt:lpstr>kind_of_activity_02</vt:lpstr>
      <vt:lpstr>kind_of_activity_03</vt:lpstr>
      <vt:lpstr>kind_of_activity_04</vt:lpstr>
      <vt:lpstr>kind_of_activity_05</vt:lpstr>
      <vt:lpstr>kind_of_fuels</vt:lpstr>
      <vt:lpstr>kind_of_NDS</vt:lpstr>
      <vt:lpstr>kind_of_NDS_tariff</vt:lpstr>
      <vt:lpstr>kind_of_NDS_tariff_etc</vt:lpstr>
      <vt:lpstr>kind_of_publication</vt:lpstr>
      <vt:lpstr>kind_of_purchase_method</vt:lpstr>
      <vt:lpstr>kind_of_service_WARM</vt:lpstr>
      <vt:lpstr>kpp</vt:lpstr>
      <vt:lpstr>LIST_MR_MO_OKTMO</vt:lpstr>
      <vt:lpstr>List02_costs_OPS</vt:lpstr>
      <vt:lpstr>List02_flag_index_2</vt:lpstr>
      <vt:lpstr>List02_p1</vt:lpstr>
      <vt:lpstr>List02_p1_minus_p3</vt:lpstr>
      <vt:lpstr>List02_p3</vt:lpstr>
      <vt:lpstr>List02_p4</vt:lpstr>
      <vt:lpstr>List02_revenue_from_activity_80_flag</vt:lpstr>
      <vt:lpstr>List03_ipr_pub</vt:lpstr>
      <vt:lpstr>List06_date_ip</vt:lpstr>
      <vt:lpstr>List06_date_r_ip</vt:lpstr>
      <vt:lpstr>List06_flag_year</vt:lpstr>
      <vt:lpstr>List06_main_column</vt:lpstr>
      <vt:lpstr>List06_objective_of_IPR</vt:lpstr>
      <vt:lpstr>List07_date_c_ip</vt:lpstr>
      <vt:lpstr>logical</vt:lpstr>
      <vt:lpstr>logical_two</vt:lpstr>
      <vt:lpstr>mo_List01</vt:lpstr>
      <vt:lpstr>MONTH</vt:lpstr>
      <vt:lpstr>mr_List01</vt:lpstr>
      <vt:lpstr>nalog</vt:lpstr>
      <vt:lpstr>objective_of_IPR</vt:lpstr>
      <vt:lpstr>org</vt:lpstr>
      <vt:lpstr>Org_Address</vt:lpstr>
      <vt:lpstr>Org_buhg</vt:lpstr>
      <vt:lpstr>Org_main</vt:lpstr>
      <vt:lpstr>Org_otv_lico</vt:lpstr>
      <vt:lpstr>p3_List05</vt:lpstr>
      <vt:lpstr>p3_ref_List05</vt:lpstr>
      <vt:lpstr>pDel_Comm</vt:lpstr>
      <vt:lpstr>pDel_List01_1</vt:lpstr>
      <vt:lpstr>pDel_List01_2</vt:lpstr>
      <vt:lpstr>pDel_List02_1</vt:lpstr>
      <vt:lpstr>pDel_List02_2</vt:lpstr>
      <vt:lpstr>pDel_List02_3</vt:lpstr>
      <vt:lpstr>pDel_List02_4</vt:lpstr>
      <vt:lpstr>pDel_List02_5</vt:lpstr>
      <vt:lpstr>pDel_List03</vt:lpstr>
      <vt:lpstr>pDel_List04_1</vt:lpstr>
      <vt:lpstr>pDel_List04_2</vt:lpstr>
      <vt:lpstr>pDel_List04_3</vt:lpstr>
      <vt:lpstr>pDel_List06_1</vt:lpstr>
      <vt:lpstr>pDel_List06_2</vt:lpstr>
      <vt:lpstr>pDel_List06_3</vt:lpstr>
      <vt:lpstr>pDel_List06_4</vt:lpstr>
      <vt:lpstr>pDel_List07_1</vt:lpstr>
      <vt:lpstr>pIns_Comm</vt:lpstr>
      <vt:lpstr>pIns_List01_1</vt:lpstr>
      <vt:lpstr>pIns_List02_1</vt:lpstr>
      <vt:lpstr>pIns_List02_2</vt:lpstr>
      <vt:lpstr>pIns_List02_3</vt:lpstr>
      <vt:lpstr>pIns_List02_4</vt:lpstr>
      <vt:lpstr>pIns_List02_5</vt:lpstr>
      <vt:lpstr>pIns_List03</vt:lpstr>
      <vt:lpstr>pIns_List04_1</vt:lpstr>
      <vt:lpstr>pIns_List06_1</vt:lpstr>
      <vt:lpstr>pIns_List06_2</vt:lpstr>
      <vt:lpstr>pIns_List06_3</vt:lpstr>
      <vt:lpstr>pIns_List07_1</vt:lpstr>
      <vt:lpstr>Posting_ref</vt:lpstr>
      <vt:lpstr>pVDel_List06_1</vt:lpstr>
      <vt:lpstr>pVIns_List06_1</vt:lpstr>
      <vt:lpstr>QUARTER</vt:lpstr>
      <vt:lpstr>REESTR_ORG_RANGE</vt:lpstr>
      <vt:lpstr>REGION</vt:lpstr>
      <vt:lpstr>region_name</vt:lpstr>
      <vt:lpstr>RegulatoryPeriod</vt:lpstr>
      <vt:lpstr>revenue_from_activity_80_flag</vt:lpstr>
      <vt:lpstr>share_of_costs_List04</vt:lpstr>
      <vt:lpstr>SKI_number</vt:lpstr>
      <vt:lpstr>source_of_funding</vt:lpstr>
      <vt:lpstr>strPublication</vt:lpstr>
      <vt:lpstr>TECH_ORG_ID</vt:lpstr>
      <vt:lpstr>UpdStatus</vt:lpstr>
      <vt:lpstr>vdet</vt:lpstr>
      <vt:lpstr>vdet2</vt:lpstr>
      <vt:lpstr>version</vt:lpstr>
      <vt:lpstr>Vet_List06_1</vt:lpstr>
      <vt:lpstr>web_List05</vt:lpstr>
      <vt:lpstr>Website_address_internet</vt:lpstr>
      <vt:lpstr>year_list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Показатели, подлежащие раскрытию теплоснабжающими, теплосетевыми организациями</dc:title>
  <dc:subject>Показатели, подлежащие раскрытию теплоснабжающими, теплосетевыми организациями</dc:subject>
  <dc:creator>--</dc:creator>
  <cp:lastModifiedBy>User</cp:lastModifiedBy>
  <cp:lastPrinted>2015-02-17T04:12:00Z</cp:lastPrinted>
  <dcterms:created xsi:type="dcterms:W3CDTF">2004-05-21T07:18:45Z</dcterms:created>
  <dcterms:modified xsi:type="dcterms:W3CDTF">2015-02-17T07:21:01Z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JKH.OPEN.INFO.BALANCE.WARM</vt:lpwstr>
  </property>
  <property fmtid="{D5CDD505-2E9C-101B-9397-08002B2CF9AE}" pid="4" name="UserComments">
    <vt:lpwstr/>
  </property>
  <property fmtid="{D5CDD505-2E9C-101B-9397-08002B2CF9AE}" pid="5" name="PeriodLength">
    <vt:lpwstr/>
  </property>
  <property fmtid="{D5CDD505-2E9C-101B-9397-08002B2CF9AE}" pid="6" name="XsltDocFilePath">
    <vt:lpwstr/>
  </property>
  <property fmtid="{D5CDD505-2E9C-101B-9397-08002B2CF9AE}" pid="7" name="XslViewFilePath">
    <vt:lpwstr/>
  </property>
  <property fmtid="{D5CDD505-2E9C-101B-9397-08002B2CF9AE}" pid="8" name="RootDocFilePath">
    <vt:lpwstr/>
  </property>
  <property fmtid="{D5CDD505-2E9C-101B-9397-08002B2CF9AE}" pid="9" name="HtmlTempFilePath">
    <vt:lpwstr/>
  </property>
  <property fmtid="{D5CDD505-2E9C-101B-9397-08002B2CF9AE}" pid="10" name="keywords">
    <vt:lpwstr/>
  </property>
  <property fmtid="{D5CDD505-2E9C-101B-9397-08002B2CF9AE}" pid="11" name="Status">
    <vt:lpwstr>2</vt:lpwstr>
  </property>
  <property fmtid="{D5CDD505-2E9C-101B-9397-08002B2CF9AE}" pid="12" name="CurrentVersion">
    <vt:lpwstr>6.0.2</vt:lpwstr>
  </property>
  <property fmtid="{D5CDD505-2E9C-101B-9397-08002B2CF9AE}" pid="13" name="XMLTempFilePath">
    <vt:lpwstr/>
  </property>
  <property fmtid="{D5CDD505-2E9C-101B-9397-08002B2CF9AE}" pid="14" name="entityid">
    <vt:lpwstr/>
  </property>
  <property fmtid="{D5CDD505-2E9C-101B-9397-08002B2CF9AE}" pid="15" name="Period">
    <vt:lpwstr/>
  </property>
  <property fmtid="{D5CDD505-2E9C-101B-9397-08002B2CF9AE}" pid="16" name="TemplateOperationMode">
    <vt:i4>3</vt:i4>
  </property>
  <property fmtid="{D5CDD505-2E9C-101B-9397-08002B2CF9AE}" pid="17" name="Periodicity">
    <vt:lpwstr>YEAR</vt:lpwstr>
  </property>
  <property fmtid="{D5CDD505-2E9C-101B-9397-08002B2CF9AE}" pid="18" name="TypePlanning">
    <vt:lpwstr>FACT</vt:lpwstr>
  </property>
  <property fmtid="{D5CDD505-2E9C-101B-9397-08002B2CF9AE}" pid="19" name="ProtectBook">
    <vt:i4>0</vt:i4>
  </property>
</Properties>
</file>